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seurope.sharepoint.com/sites/DATA/Shared Documents/GIE/GIE New Way of Working 2021/GIE System Operation and Development Area/TRA/Maps and DB/LNG/2024/"/>
    </mc:Choice>
  </mc:AlternateContent>
  <xr:revisionPtr revIDLastSave="0" documentId="8_{39173B5E-7B49-49C6-85CA-524F1C3C02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port Terminals" sheetId="2" r:id="rId1"/>
    <sheet name="Statistics" sheetId="25" r:id="rId2"/>
    <sheet name="Snet out chart" sheetId="47" r:id="rId3"/>
    <sheet name="Sent out" sheetId="46" r:id="rId4"/>
    <sheet name="Chart1" sheetId="32" state="hidden" r:id="rId5"/>
    <sheet name="Chart2" sheetId="33" state="hidden" r:id="rId6"/>
    <sheet name="Chart data" sheetId="31" state="hidden" r:id="rId7"/>
    <sheet name="GLE Countries" sheetId="36" state="hidden" r:id="rId8"/>
  </sheets>
  <definedNames>
    <definedName name="_xlnm._FilterDatabase" localSheetId="0" hidden="1">'Import Terminals'!$A$4:$T$77</definedName>
    <definedName name="_xlnm.Print_Area" localSheetId="1">Statistics!#REF!</definedName>
  </definedNames>
  <calcPr calcId="191028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35" i="46" l="1"/>
  <c r="C1336" i="46"/>
  <c r="C1337" i="46"/>
  <c r="C1338" i="46"/>
  <c r="C1339" i="46"/>
  <c r="C1340" i="46"/>
  <c r="C1341" i="46"/>
  <c r="C1342" i="46"/>
  <c r="C1343" i="46"/>
  <c r="C1344" i="46"/>
  <c r="C1345" i="46"/>
  <c r="C1346" i="46"/>
  <c r="C1347" i="46"/>
  <c r="C1348" i="46"/>
  <c r="C1349" i="46"/>
  <c r="C1350" i="46"/>
  <c r="C1351" i="46"/>
  <c r="C1352" i="46"/>
  <c r="C1353" i="46"/>
  <c r="C1354" i="46"/>
  <c r="C1355" i="46"/>
  <c r="C1356" i="46"/>
  <c r="C1357" i="46"/>
  <c r="C1358" i="46"/>
  <c r="C1359" i="46"/>
  <c r="C1360" i="46"/>
  <c r="C1361" i="46"/>
  <c r="C1362" i="46"/>
  <c r="C1363" i="46"/>
  <c r="C1364" i="46"/>
  <c r="C1365" i="46"/>
  <c r="C1366" i="46"/>
  <c r="C1367" i="46"/>
  <c r="C1368" i="46"/>
  <c r="C1369" i="46"/>
  <c r="C1370" i="46"/>
  <c r="C1371" i="46"/>
  <c r="C1372" i="46"/>
  <c r="C1373" i="46"/>
  <c r="C1374" i="46"/>
  <c r="C1375" i="46"/>
  <c r="C1376" i="46"/>
  <c r="C1377" i="46"/>
  <c r="C1378" i="46"/>
  <c r="C1379" i="46"/>
  <c r="C2" i="46"/>
  <c r="C3" i="46"/>
  <c r="C4" i="46"/>
  <c r="C5" i="46"/>
  <c r="C6" i="46"/>
  <c r="C7" i="46"/>
  <c r="C8" i="46"/>
  <c r="C9" i="46"/>
  <c r="C10" i="46"/>
  <c r="C11" i="46"/>
  <c r="C12" i="46"/>
  <c r="C13" i="46"/>
  <c r="C14" i="46"/>
  <c r="C15" i="46"/>
  <c r="C16" i="46"/>
  <c r="C17" i="46"/>
  <c r="C18" i="46"/>
  <c r="C19" i="46"/>
  <c r="C20" i="46"/>
  <c r="C21" i="46"/>
  <c r="C22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4" i="46"/>
  <c r="C45" i="46"/>
  <c r="C46" i="46"/>
  <c r="C47" i="46"/>
  <c r="C48" i="46"/>
  <c r="C49" i="46"/>
  <c r="C50" i="46"/>
  <c r="C51" i="46"/>
  <c r="C52" i="46"/>
  <c r="C53" i="46"/>
  <c r="C54" i="46"/>
  <c r="C55" i="46"/>
  <c r="C56" i="46"/>
  <c r="C57" i="46"/>
  <c r="C58" i="46"/>
  <c r="C59" i="46"/>
  <c r="C60" i="46"/>
  <c r="C61" i="46"/>
  <c r="C62" i="46"/>
  <c r="C63" i="46"/>
  <c r="C64" i="46"/>
  <c r="C65" i="46"/>
  <c r="C66" i="46"/>
  <c r="C67" i="46"/>
  <c r="C68" i="46"/>
  <c r="C69" i="46"/>
  <c r="C70" i="46"/>
  <c r="C71" i="46"/>
  <c r="C72" i="46"/>
  <c r="C73" i="46"/>
  <c r="C74" i="46"/>
  <c r="C75" i="46"/>
  <c r="C76" i="46"/>
  <c r="C77" i="46"/>
  <c r="C78" i="46"/>
  <c r="C79" i="46"/>
  <c r="C80" i="46"/>
  <c r="C81" i="46"/>
  <c r="C82" i="46"/>
  <c r="C83" i="46"/>
  <c r="C84" i="46"/>
  <c r="C85" i="46"/>
  <c r="C86" i="46"/>
  <c r="C87" i="46"/>
  <c r="C88" i="46"/>
  <c r="C89" i="46"/>
  <c r="C90" i="46"/>
  <c r="C91" i="46"/>
  <c r="C92" i="46"/>
  <c r="C93" i="46"/>
  <c r="C94" i="46"/>
  <c r="C95" i="46"/>
  <c r="C96" i="46"/>
  <c r="C97" i="46"/>
  <c r="C98" i="46"/>
  <c r="C99" i="46"/>
  <c r="C100" i="46"/>
  <c r="C101" i="46"/>
  <c r="C102" i="46"/>
  <c r="C103" i="46"/>
  <c r="C104" i="46"/>
  <c r="C105" i="46"/>
  <c r="C106" i="46"/>
  <c r="C107" i="46"/>
  <c r="C108" i="46"/>
  <c r="C109" i="46"/>
  <c r="C110" i="46"/>
  <c r="C111" i="46"/>
  <c r="C112" i="46"/>
  <c r="C113" i="46"/>
  <c r="C114" i="46"/>
  <c r="C115" i="46"/>
  <c r="C116" i="46"/>
  <c r="C117" i="46"/>
  <c r="C118" i="46"/>
  <c r="C119" i="46"/>
  <c r="C120" i="46"/>
  <c r="C121" i="46"/>
  <c r="C122" i="46"/>
  <c r="C123" i="46"/>
  <c r="C124" i="46"/>
  <c r="C125" i="46"/>
  <c r="C126" i="46"/>
  <c r="C127" i="46"/>
  <c r="C128" i="46"/>
  <c r="C129" i="46"/>
  <c r="C130" i="46"/>
  <c r="C131" i="46"/>
  <c r="C132" i="46"/>
  <c r="C133" i="46"/>
  <c r="C134" i="46"/>
  <c r="C135" i="46"/>
  <c r="C136" i="46"/>
  <c r="C137" i="46"/>
  <c r="C138" i="46"/>
  <c r="C139" i="46"/>
  <c r="C140" i="46"/>
  <c r="C141" i="46"/>
  <c r="C142" i="46"/>
  <c r="C143" i="46"/>
  <c r="C144" i="46"/>
  <c r="C145" i="46"/>
  <c r="C146" i="46"/>
  <c r="C147" i="46"/>
  <c r="C148" i="46"/>
  <c r="C149" i="46"/>
  <c r="C150" i="46"/>
  <c r="C151" i="46"/>
  <c r="C152" i="46"/>
  <c r="C153" i="46"/>
  <c r="C154" i="46"/>
  <c r="C155" i="46"/>
  <c r="C156" i="46"/>
  <c r="C157" i="46"/>
  <c r="C158" i="46"/>
  <c r="C159" i="46"/>
  <c r="C160" i="46"/>
  <c r="C161" i="46"/>
  <c r="C162" i="46"/>
  <c r="C163" i="46"/>
  <c r="C164" i="46"/>
  <c r="C165" i="46"/>
  <c r="C166" i="46"/>
  <c r="C167" i="46"/>
  <c r="C168" i="46"/>
  <c r="C169" i="46"/>
  <c r="C170" i="46"/>
  <c r="C171" i="46"/>
  <c r="C172" i="46"/>
  <c r="C173" i="46"/>
  <c r="C174" i="46"/>
  <c r="C175" i="46"/>
  <c r="C176" i="46"/>
  <c r="C177" i="46"/>
  <c r="C178" i="46"/>
  <c r="C179" i="46"/>
  <c r="C180" i="46"/>
  <c r="C181" i="46"/>
  <c r="C182" i="46"/>
  <c r="C183" i="46"/>
  <c r="C184" i="46"/>
  <c r="C185" i="46"/>
  <c r="C186" i="46"/>
  <c r="C187" i="46"/>
  <c r="C188" i="46"/>
  <c r="C189" i="46"/>
  <c r="C190" i="46"/>
  <c r="C191" i="46"/>
  <c r="C192" i="46"/>
  <c r="C193" i="46"/>
  <c r="C194" i="46"/>
  <c r="C195" i="46"/>
  <c r="C196" i="46"/>
  <c r="C197" i="46"/>
  <c r="C198" i="46"/>
  <c r="C199" i="46"/>
  <c r="C200" i="46"/>
  <c r="C201" i="46"/>
  <c r="C202" i="46"/>
  <c r="C203" i="46"/>
  <c r="C204" i="46"/>
  <c r="C205" i="46"/>
  <c r="C206" i="46"/>
  <c r="C207" i="46"/>
  <c r="C208" i="46"/>
  <c r="C209" i="46"/>
  <c r="C210" i="46"/>
  <c r="C211" i="46"/>
  <c r="C212" i="46"/>
  <c r="C213" i="46"/>
  <c r="C214" i="46"/>
  <c r="C215" i="46"/>
  <c r="C216" i="46"/>
  <c r="C217" i="46"/>
  <c r="C218" i="46"/>
  <c r="C219" i="46"/>
  <c r="C220" i="46"/>
  <c r="C221" i="46"/>
  <c r="C222" i="46"/>
  <c r="C223" i="46"/>
  <c r="C224" i="46"/>
  <c r="C225" i="46"/>
  <c r="C226" i="46"/>
  <c r="C227" i="46"/>
  <c r="C228" i="46"/>
  <c r="C229" i="46"/>
  <c r="C230" i="46"/>
  <c r="C231" i="46"/>
  <c r="C232" i="46"/>
  <c r="C233" i="46"/>
  <c r="C234" i="46"/>
  <c r="C235" i="46"/>
  <c r="C236" i="46"/>
  <c r="C237" i="46"/>
  <c r="C238" i="46"/>
  <c r="C239" i="46"/>
  <c r="C240" i="46"/>
  <c r="C241" i="46"/>
  <c r="C242" i="46"/>
  <c r="C243" i="46"/>
  <c r="C244" i="46"/>
  <c r="C245" i="46"/>
  <c r="C246" i="46"/>
  <c r="C247" i="46"/>
  <c r="C248" i="46"/>
  <c r="C249" i="46"/>
  <c r="C250" i="46"/>
  <c r="C251" i="46"/>
  <c r="C252" i="46"/>
  <c r="C253" i="46"/>
  <c r="C254" i="46"/>
  <c r="C255" i="46"/>
  <c r="C256" i="46"/>
  <c r="C257" i="46"/>
  <c r="C258" i="46"/>
  <c r="C259" i="46"/>
  <c r="C260" i="46"/>
  <c r="C261" i="46"/>
  <c r="C262" i="46"/>
  <c r="C263" i="46"/>
  <c r="C264" i="46"/>
  <c r="C265" i="46"/>
  <c r="C266" i="46"/>
  <c r="C267" i="46"/>
  <c r="C268" i="46"/>
  <c r="C269" i="46"/>
  <c r="C270" i="46"/>
  <c r="C271" i="46"/>
  <c r="C272" i="46"/>
  <c r="C273" i="46"/>
  <c r="C274" i="46"/>
  <c r="C275" i="46"/>
  <c r="C276" i="46"/>
  <c r="C277" i="46"/>
  <c r="C278" i="46"/>
  <c r="C279" i="46"/>
  <c r="C280" i="46"/>
  <c r="C281" i="46"/>
  <c r="C282" i="46"/>
  <c r="C283" i="46"/>
  <c r="C284" i="46"/>
  <c r="C285" i="46"/>
  <c r="C286" i="46"/>
  <c r="C287" i="46"/>
  <c r="C288" i="46"/>
  <c r="C289" i="46"/>
  <c r="C290" i="46"/>
  <c r="C291" i="46"/>
  <c r="C292" i="46"/>
  <c r="C293" i="46"/>
  <c r="C294" i="46"/>
  <c r="C295" i="46"/>
  <c r="C296" i="46"/>
  <c r="C297" i="46"/>
  <c r="C298" i="46"/>
  <c r="C299" i="46"/>
  <c r="C300" i="46"/>
  <c r="C301" i="46"/>
  <c r="C302" i="46"/>
  <c r="C303" i="46"/>
  <c r="C304" i="46"/>
  <c r="C305" i="46"/>
  <c r="C306" i="46"/>
  <c r="C307" i="46"/>
  <c r="C308" i="46"/>
  <c r="C309" i="46"/>
  <c r="C310" i="46"/>
  <c r="C311" i="46"/>
  <c r="C312" i="46"/>
  <c r="C313" i="46"/>
  <c r="C314" i="46"/>
  <c r="C315" i="46"/>
  <c r="C316" i="46"/>
  <c r="C317" i="46"/>
  <c r="C318" i="46"/>
  <c r="C319" i="46"/>
  <c r="C320" i="46"/>
  <c r="C321" i="46"/>
  <c r="C322" i="46"/>
  <c r="C323" i="46"/>
  <c r="C324" i="46"/>
  <c r="C325" i="46"/>
  <c r="C326" i="46"/>
  <c r="C327" i="46"/>
  <c r="C328" i="46"/>
  <c r="C329" i="46"/>
  <c r="C330" i="46"/>
  <c r="C331" i="46"/>
  <c r="C332" i="46"/>
  <c r="C333" i="46"/>
  <c r="C334" i="46"/>
  <c r="C335" i="46"/>
  <c r="C336" i="46"/>
  <c r="C337" i="46"/>
  <c r="C338" i="46"/>
  <c r="C339" i="46"/>
  <c r="C340" i="46"/>
  <c r="C341" i="46"/>
  <c r="C342" i="46"/>
  <c r="C343" i="46"/>
  <c r="C344" i="46"/>
  <c r="C345" i="46"/>
  <c r="C346" i="46"/>
  <c r="C347" i="46"/>
  <c r="C348" i="46"/>
  <c r="C349" i="46"/>
  <c r="C350" i="46"/>
  <c r="C351" i="46"/>
  <c r="C352" i="46"/>
  <c r="C353" i="46"/>
  <c r="C354" i="46"/>
  <c r="C355" i="46"/>
  <c r="C356" i="46"/>
  <c r="C357" i="46"/>
  <c r="C358" i="46"/>
  <c r="C359" i="46"/>
  <c r="C360" i="46"/>
  <c r="C361" i="46"/>
  <c r="C362" i="46"/>
  <c r="C363" i="46"/>
  <c r="C364" i="46"/>
  <c r="C365" i="46"/>
  <c r="C366" i="46"/>
  <c r="C367" i="46"/>
  <c r="C368" i="46"/>
  <c r="C369" i="46"/>
  <c r="C370" i="46"/>
  <c r="C371" i="46"/>
  <c r="C372" i="46"/>
  <c r="C373" i="46"/>
  <c r="C374" i="46"/>
  <c r="C375" i="46"/>
  <c r="C376" i="46"/>
  <c r="C377" i="46"/>
  <c r="C378" i="46"/>
  <c r="C379" i="46"/>
  <c r="C380" i="46"/>
  <c r="C381" i="46"/>
  <c r="C382" i="46"/>
  <c r="C383" i="46"/>
  <c r="C384" i="46"/>
  <c r="C385" i="46"/>
  <c r="C386" i="46"/>
  <c r="C387" i="46"/>
  <c r="C388" i="46"/>
  <c r="C389" i="46"/>
  <c r="C390" i="46"/>
  <c r="C391" i="46"/>
  <c r="C392" i="46"/>
  <c r="C393" i="46"/>
  <c r="C394" i="46"/>
  <c r="C395" i="46"/>
  <c r="C396" i="46"/>
  <c r="C397" i="46"/>
  <c r="C398" i="46"/>
  <c r="C399" i="46"/>
  <c r="C400" i="46"/>
  <c r="C401" i="46"/>
  <c r="C402" i="46"/>
  <c r="C403" i="46"/>
  <c r="C404" i="46"/>
  <c r="C405" i="46"/>
  <c r="C406" i="46"/>
  <c r="C407" i="46"/>
  <c r="C408" i="46"/>
  <c r="C409" i="46"/>
  <c r="C410" i="46"/>
  <c r="C411" i="46"/>
  <c r="C412" i="46"/>
  <c r="C413" i="46"/>
  <c r="C414" i="46"/>
  <c r="C415" i="46"/>
  <c r="C416" i="46"/>
  <c r="C417" i="46"/>
  <c r="C418" i="46"/>
  <c r="C419" i="46"/>
  <c r="C420" i="46"/>
  <c r="C421" i="46"/>
  <c r="C422" i="46"/>
  <c r="C423" i="46"/>
  <c r="C424" i="46"/>
  <c r="C425" i="46"/>
  <c r="C426" i="46"/>
  <c r="C427" i="46"/>
  <c r="C428" i="46"/>
  <c r="C429" i="46"/>
  <c r="C430" i="46"/>
  <c r="C431" i="46"/>
  <c r="C432" i="46"/>
  <c r="C433" i="46"/>
  <c r="C434" i="46"/>
  <c r="C435" i="46"/>
  <c r="C436" i="46"/>
  <c r="C437" i="46"/>
  <c r="C438" i="46"/>
  <c r="C439" i="46"/>
  <c r="C440" i="46"/>
  <c r="C441" i="46"/>
  <c r="C442" i="46"/>
  <c r="C443" i="46"/>
  <c r="C444" i="46"/>
  <c r="C445" i="46"/>
  <c r="C446" i="46"/>
  <c r="C447" i="46"/>
  <c r="C448" i="46"/>
  <c r="C449" i="46"/>
  <c r="C450" i="46"/>
  <c r="C451" i="46"/>
  <c r="C452" i="46"/>
  <c r="C453" i="46"/>
  <c r="C454" i="46"/>
  <c r="C455" i="46"/>
  <c r="C456" i="46"/>
  <c r="C457" i="46"/>
  <c r="C458" i="46"/>
  <c r="C459" i="46"/>
  <c r="C460" i="46"/>
  <c r="C461" i="46"/>
  <c r="C462" i="46"/>
  <c r="C463" i="46"/>
  <c r="C464" i="46"/>
  <c r="C465" i="46"/>
  <c r="C466" i="46"/>
  <c r="C467" i="46"/>
  <c r="C468" i="46"/>
  <c r="C469" i="46"/>
  <c r="C470" i="46"/>
  <c r="C471" i="46"/>
  <c r="C472" i="46"/>
  <c r="C473" i="46"/>
  <c r="C474" i="46"/>
  <c r="C475" i="46"/>
  <c r="C476" i="46"/>
  <c r="C477" i="46"/>
  <c r="C478" i="46"/>
  <c r="C479" i="46"/>
  <c r="C480" i="46"/>
  <c r="C481" i="46"/>
  <c r="C482" i="46"/>
  <c r="C483" i="46"/>
  <c r="C484" i="46"/>
  <c r="C485" i="46"/>
  <c r="C486" i="46"/>
  <c r="C487" i="46"/>
  <c r="C488" i="46"/>
  <c r="C489" i="46"/>
  <c r="C490" i="46"/>
  <c r="C491" i="46"/>
  <c r="C492" i="46"/>
  <c r="C493" i="46"/>
  <c r="C494" i="46"/>
  <c r="C495" i="46"/>
  <c r="C496" i="46"/>
  <c r="C497" i="46"/>
  <c r="C498" i="46"/>
  <c r="C499" i="46"/>
  <c r="C500" i="46"/>
  <c r="C501" i="46"/>
  <c r="C502" i="46"/>
  <c r="C503" i="46"/>
  <c r="C504" i="46"/>
  <c r="C505" i="46"/>
  <c r="C506" i="46"/>
  <c r="C507" i="46"/>
  <c r="C508" i="46"/>
  <c r="C509" i="46"/>
  <c r="C510" i="46"/>
  <c r="C511" i="46"/>
  <c r="C512" i="46"/>
  <c r="C513" i="46"/>
  <c r="C514" i="46"/>
  <c r="C515" i="46"/>
  <c r="C516" i="46"/>
  <c r="C517" i="46"/>
  <c r="C518" i="46"/>
  <c r="C519" i="46"/>
  <c r="C520" i="46"/>
  <c r="C521" i="46"/>
  <c r="C522" i="46"/>
  <c r="C523" i="46"/>
  <c r="C524" i="46"/>
  <c r="C525" i="46"/>
  <c r="C526" i="46"/>
  <c r="C527" i="46"/>
  <c r="C528" i="46"/>
  <c r="C529" i="46"/>
  <c r="C530" i="46"/>
  <c r="C531" i="46"/>
  <c r="C532" i="46"/>
  <c r="C533" i="46"/>
  <c r="C534" i="46"/>
  <c r="C535" i="46"/>
  <c r="C536" i="46"/>
  <c r="C537" i="46"/>
  <c r="C538" i="46"/>
  <c r="C539" i="46"/>
  <c r="C540" i="46"/>
  <c r="C541" i="46"/>
  <c r="C542" i="46"/>
  <c r="C543" i="46"/>
  <c r="C544" i="46"/>
  <c r="C545" i="46"/>
  <c r="C546" i="46"/>
  <c r="C547" i="46"/>
  <c r="C548" i="46"/>
  <c r="C549" i="46"/>
  <c r="C550" i="46"/>
  <c r="C551" i="46"/>
  <c r="C552" i="46"/>
  <c r="C553" i="46"/>
  <c r="C554" i="46"/>
  <c r="C555" i="46"/>
  <c r="C556" i="46"/>
  <c r="C557" i="46"/>
  <c r="C558" i="46"/>
  <c r="C559" i="46"/>
  <c r="C560" i="46"/>
  <c r="C561" i="46"/>
  <c r="C562" i="46"/>
  <c r="C563" i="46"/>
  <c r="C564" i="46"/>
  <c r="C565" i="46"/>
  <c r="C566" i="46"/>
  <c r="C567" i="46"/>
  <c r="C568" i="46"/>
  <c r="C569" i="46"/>
  <c r="C570" i="46"/>
  <c r="C571" i="46"/>
  <c r="C572" i="46"/>
  <c r="C573" i="46"/>
  <c r="C574" i="46"/>
  <c r="C575" i="46"/>
  <c r="C576" i="46"/>
  <c r="C577" i="46"/>
  <c r="C578" i="46"/>
  <c r="C579" i="46"/>
  <c r="C580" i="46"/>
  <c r="C581" i="46"/>
  <c r="C582" i="46"/>
  <c r="C583" i="46"/>
  <c r="C584" i="46"/>
  <c r="C585" i="46"/>
  <c r="C586" i="46"/>
  <c r="C587" i="46"/>
  <c r="C588" i="46"/>
  <c r="C589" i="46"/>
  <c r="C590" i="46"/>
  <c r="C591" i="46"/>
  <c r="C592" i="46"/>
  <c r="C593" i="46"/>
  <c r="C594" i="46"/>
  <c r="C595" i="46"/>
  <c r="C596" i="46"/>
  <c r="C597" i="46"/>
  <c r="C598" i="46"/>
  <c r="C599" i="46"/>
  <c r="C600" i="46"/>
  <c r="C601" i="46"/>
  <c r="C602" i="46"/>
  <c r="C603" i="46"/>
  <c r="C604" i="46"/>
  <c r="C605" i="46"/>
  <c r="C606" i="46"/>
  <c r="C607" i="46"/>
  <c r="C608" i="46"/>
  <c r="C609" i="46"/>
  <c r="C610" i="46"/>
  <c r="C611" i="46"/>
  <c r="C612" i="46"/>
  <c r="C613" i="46"/>
  <c r="C614" i="46"/>
  <c r="C615" i="46"/>
  <c r="C616" i="46"/>
  <c r="C617" i="46"/>
  <c r="C618" i="46"/>
  <c r="C619" i="46"/>
  <c r="C620" i="46"/>
  <c r="C621" i="46"/>
  <c r="C622" i="46"/>
  <c r="C623" i="46"/>
  <c r="C624" i="46"/>
  <c r="C625" i="46"/>
  <c r="C626" i="46"/>
  <c r="C627" i="46"/>
  <c r="C628" i="46"/>
  <c r="C629" i="46"/>
  <c r="C630" i="46"/>
  <c r="C631" i="46"/>
  <c r="C632" i="46"/>
  <c r="C633" i="46"/>
  <c r="C634" i="46"/>
  <c r="C635" i="46"/>
  <c r="C636" i="46"/>
  <c r="C637" i="46"/>
  <c r="C638" i="46"/>
  <c r="C639" i="46"/>
  <c r="C640" i="46"/>
  <c r="C641" i="46"/>
  <c r="C642" i="46"/>
  <c r="C643" i="46"/>
  <c r="C644" i="46"/>
  <c r="C645" i="46"/>
  <c r="C646" i="46"/>
  <c r="C647" i="46"/>
  <c r="C648" i="46"/>
  <c r="C649" i="46"/>
  <c r="C650" i="46"/>
  <c r="C651" i="46"/>
  <c r="C652" i="46"/>
  <c r="C653" i="46"/>
  <c r="C654" i="46"/>
  <c r="C655" i="46"/>
  <c r="C656" i="46"/>
  <c r="C657" i="46"/>
  <c r="C658" i="46"/>
  <c r="C659" i="46"/>
  <c r="C660" i="46"/>
  <c r="C661" i="46"/>
  <c r="C662" i="46"/>
  <c r="C663" i="46"/>
  <c r="C664" i="46"/>
  <c r="C665" i="46"/>
  <c r="C666" i="46"/>
  <c r="C667" i="46"/>
  <c r="C668" i="46"/>
  <c r="C669" i="46"/>
  <c r="C670" i="46"/>
  <c r="C671" i="46"/>
  <c r="C672" i="46"/>
  <c r="C673" i="46"/>
  <c r="C674" i="46"/>
  <c r="C675" i="46"/>
  <c r="C676" i="46"/>
  <c r="C677" i="46"/>
  <c r="C678" i="46"/>
  <c r="C679" i="46"/>
  <c r="C680" i="46"/>
  <c r="C681" i="46"/>
  <c r="C682" i="46"/>
  <c r="C683" i="46"/>
  <c r="C684" i="46"/>
  <c r="C685" i="46"/>
  <c r="C686" i="46"/>
  <c r="C687" i="46"/>
  <c r="C688" i="46"/>
  <c r="C689" i="46"/>
  <c r="C690" i="46"/>
  <c r="C691" i="46"/>
  <c r="C692" i="46"/>
  <c r="C693" i="46"/>
  <c r="C694" i="46"/>
  <c r="C695" i="46"/>
  <c r="C696" i="46"/>
  <c r="C697" i="46"/>
  <c r="C698" i="46"/>
  <c r="C699" i="46"/>
  <c r="C700" i="46"/>
  <c r="C701" i="46"/>
  <c r="C702" i="46"/>
  <c r="C703" i="46"/>
  <c r="C704" i="46"/>
  <c r="C705" i="46"/>
  <c r="C706" i="46"/>
  <c r="C707" i="46"/>
  <c r="C708" i="46"/>
  <c r="C709" i="46"/>
  <c r="C710" i="46"/>
  <c r="C711" i="46"/>
  <c r="C712" i="46"/>
  <c r="C713" i="46"/>
  <c r="C714" i="46"/>
  <c r="C715" i="46"/>
  <c r="C716" i="46"/>
  <c r="C717" i="46"/>
  <c r="C718" i="46"/>
  <c r="C719" i="46"/>
  <c r="C720" i="46"/>
  <c r="C721" i="46"/>
  <c r="C722" i="46"/>
  <c r="C723" i="46"/>
  <c r="C724" i="46"/>
  <c r="C725" i="46"/>
  <c r="C726" i="46"/>
  <c r="C727" i="46"/>
  <c r="C728" i="46"/>
  <c r="C729" i="46"/>
  <c r="C730" i="46"/>
  <c r="C731" i="46"/>
  <c r="C732" i="46"/>
  <c r="C733" i="46"/>
  <c r="C734" i="46"/>
  <c r="C735" i="46"/>
  <c r="C736" i="46"/>
  <c r="C737" i="46"/>
  <c r="C738" i="46"/>
  <c r="C739" i="46"/>
  <c r="C740" i="46"/>
  <c r="C741" i="46"/>
  <c r="C742" i="46"/>
  <c r="C743" i="46"/>
  <c r="C744" i="46"/>
  <c r="C745" i="46"/>
  <c r="C746" i="46"/>
  <c r="C747" i="46"/>
  <c r="C748" i="46"/>
  <c r="C749" i="46"/>
  <c r="C750" i="46"/>
  <c r="C751" i="46"/>
  <c r="C752" i="46"/>
  <c r="C753" i="46"/>
  <c r="C754" i="46"/>
  <c r="C755" i="46"/>
  <c r="C756" i="46"/>
  <c r="C757" i="46"/>
  <c r="C758" i="46"/>
  <c r="C759" i="46"/>
  <c r="C760" i="46"/>
  <c r="C761" i="46"/>
  <c r="C762" i="46"/>
  <c r="C763" i="46"/>
  <c r="C764" i="46"/>
  <c r="C765" i="46"/>
  <c r="C766" i="46"/>
  <c r="C767" i="46"/>
  <c r="C768" i="46"/>
  <c r="C769" i="46"/>
  <c r="C770" i="46"/>
  <c r="C771" i="46"/>
  <c r="C772" i="46"/>
  <c r="C773" i="46"/>
  <c r="C774" i="46"/>
  <c r="C775" i="46"/>
  <c r="C776" i="46"/>
  <c r="C777" i="46"/>
  <c r="C778" i="46"/>
  <c r="C779" i="46"/>
  <c r="C780" i="46"/>
  <c r="C781" i="46"/>
  <c r="C782" i="46"/>
  <c r="C783" i="46"/>
  <c r="C784" i="46"/>
  <c r="C785" i="46"/>
  <c r="C786" i="46"/>
  <c r="C787" i="46"/>
  <c r="C788" i="46"/>
  <c r="C789" i="46"/>
  <c r="C790" i="46"/>
  <c r="C791" i="46"/>
  <c r="C792" i="46"/>
  <c r="C793" i="46"/>
  <c r="C794" i="46"/>
  <c r="C795" i="46"/>
  <c r="C796" i="46"/>
  <c r="C797" i="46"/>
  <c r="C798" i="46"/>
  <c r="C799" i="46"/>
  <c r="C800" i="46"/>
  <c r="C801" i="46"/>
  <c r="C802" i="46"/>
  <c r="C803" i="46"/>
  <c r="C804" i="46"/>
  <c r="C805" i="46"/>
  <c r="C806" i="46"/>
  <c r="C807" i="46"/>
  <c r="C808" i="46"/>
  <c r="C809" i="46"/>
  <c r="C810" i="46"/>
  <c r="C811" i="46"/>
  <c r="C812" i="46"/>
  <c r="C813" i="46"/>
  <c r="C814" i="46"/>
  <c r="C815" i="46"/>
  <c r="C816" i="46"/>
  <c r="C817" i="46"/>
  <c r="C818" i="46"/>
  <c r="C819" i="46"/>
  <c r="C820" i="46"/>
  <c r="C821" i="46"/>
  <c r="C822" i="46"/>
  <c r="C823" i="46"/>
  <c r="C824" i="46"/>
  <c r="C825" i="46"/>
  <c r="C826" i="46"/>
  <c r="C827" i="46"/>
  <c r="C828" i="46"/>
  <c r="C829" i="46"/>
  <c r="C830" i="46"/>
  <c r="C831" i="46"/>
  <c r="C832" i="46"/>
  <c r="C833" i="46"/>
  <c r="C834" i="46"/>
  <c r="C835" i="46"/>
  <c r="C836" i="46"/>
  <c r="C837" i="46"/>
  <c r="C838" i="46"/>
  <c r="C839" i="46"/>
  <c r="C840" i="46"/>
  <c r="C841" i="46"/>
  <c r="C842" i="46"/>
  <c r="C843" i="46"/>
  <c r="C844" i="46"/>
  <c r="C845" i="46"/>
  <c r="C846" i="46"/>
  <c r="C847" i="46"/>
  <c r="C848" i="46"/>
  <c r="C849" i="46"/>
  <c r="C850" i="46"/>
  <c r="C851" i="46"/>
  <c r="C852" i="46"/>
  <c r="C853" i="46"/>
  <c r="C854" i="46"/>
  <c r="C855" i="46"/>
  <c r="C856" i="46"/>
  <c r="C857" i="46"/>
  <c r="C858" i="46"/>
  <c r="C859" i="46"/>
  <c r="C860" i="46"/>
  <c r="C861" i="46"/>
  <c r="C862" i="46"/>
  <c r="C863" i="46"/>
  <c r="C864" i="46"/>
  <c r="C865" i="46"/>
  <c r="C866" i="46"/>
  <c r="C867" i="46"/>
  <c r="C868" i="46"/>
  <c r="C869" i="46"/>
  <c r="C870" i="46"/>
  <c r="C871" i="46"/>
  <c r="C872" i="46"/>
  <c r="C873" i="46"/>
  <c r="C874" i="46"/>
  <c r="C875" i="46"/>
  <c r="C876" i="46"/>
  <c r="C877" i="46"/>
  <c r="C878" i="46"/>
  <c r="C879" i="46"/>
  <c r="C880" i="46"/>
  <c r="C881" i="46"/>
  <c r="C882" i="46"/>
  <c r="C883" i="46"/>
  <c r="C884" i="46"/>
  <c r="C885" i="46"/>
  <c r="C886" i="46"/>
  <c r="C887" i="46"/>
  <c r="C888" i="46"/>
  <c r="C889" i="46"/>
  <c r="C890" i="46"/>
  <c r="C891" i="46"/>
  <c r="C892" i="46"/>
  <c r="C893" i="46"/>
  <c r="C894" i="46"/>
  <c r="C895" i="46"/>
  <c r="C896" i="46"/>
  <c r="C897" i="46"/>
  <c r="C898" i="46"/>
  <c r="C899" i="46"/>
  <c r="C900" i="46"/>
  <c r="C901" i="46"/>
  <c r="C902" i="46"/>
  <c r="C903" i="46"/>
  <c r="C904" i="46"/>
  <c r="C905" i="46"/>
  <c r="C906" i="46"/>
  <c r="C907" i="46"/>
  <c r="C908" i="46"/>
  <c r="C909" i="46"/>
  <c r="C910" i="46"/>
  <c r="C911" i="46"/>
  <c r="C912" i="46"/>
  <c r="C913" i="46"/>
  <c r="C914" i="46"/>
  <c r="C915" i="46"/>
  <c r="C916" i="46"/>
  <c r="C917" i="46"/>
  <c r="C918" i="46"/>
  <c r="C919" i="46"/>
  <c r="C920" i="46"/>
  <c r="C921" i="46"/>
  <c r="C922" i="46"/>
  <c r="C923" i="46"/>
  <c r="C924" i="46"/>
  <c r="C925" i="46"/>
  <c r="C926" i="46"/>
  <c r="C927" i="46"/>
  <c r="C928" i="46"/>
  <c r="C929" i="46"/>
  <c r="C930" i="46"/>
  <c r="C931" i="46"/>
  <c r="C932" i="46"/>
  <c r="C933" i="46"/>
  <c r="C934" i="46"/>
  <c r="C935" i="46"/>
  <c r="C936" i="46"/>
  <c r="C937" i="46"/>
  <c r="C938" i="46"/>
  <c r="C939" i="46"/>
  <c r="C940" i="46"/>
  <c r="C941" i="46"/>
  <c r="C942" i="46"/>
  <c r="C943" i="46"/>
  <c r="C944" i="46"/>
  <c r="C945" i="46"/>
  <c r="C946" i="46"/>
  <c r="C947" i="46"/>
  <c r="C948" i="46"/>
  <c r="C949" i="46"/>
  <c r="C950" i="46"/>
  <c r="C951" i="46"/>
  <c r="C952" i="46"/>
  <c r="C953" i="46"/>
  <c r="C954" i="46"/>
  <c r="C955" i="46"/>
  <c r="C956" i="46"/>
  <c r="C957" i="46"/>
  <c r="C958" i="46"/>
  <c r="C959" i="46"/>
  <c r="C960" i="46"/>
  <c r="C961" i="46"/>
  <c r="C962" i="46"/>
  <c r="C963" i="46"/>
  <c r="C964" i="46"/>
  <c r="C965" i="46"/>
  <c r="C966" i="46"/>
  <c r="C967" i="46"/>
  <c r="C968" i="46"/>
  <c r="C969" i="46"/>
  <c r="C970" i="46"/>
  <c r="C971" i="46"/>
  <c r="C972" i="46"/>
  <c r="C973" i="46"/>
  <c r="C974" i="46"/>
  <c r="C975" i="46"/>
  <c r="C976" i="46"/>
  <c r="C977" i="46"/>
  <c r="C978" i="46"/>
  <c r="C979" i="46"/>
  <c r="C980" i="46"/>
  <c r="C981" i="46"/>
  <c r="C982" i="46"/>
  <c r="C983" i="46"/>
  <c r="C984" i="46"/>
  <c r="C985" i="46"/>
  <c r="C986" i="46"/>
  <c r="C987" i="46"/>
  <c r="C988" i="46"/>
  <c r="C989" i="46"/>
  <c r="C990" i="46"/>
  <c r="C991" i="46"/>
  <c r="C992" i="46"/>
  <c r="C993" i="46"/>
  <c r="C994" i="46"/>
  <c r="C995" i="46"/>
  <c r="C996" i="46"/>
  <c r="C997" i="46"/>
  <c r="C998" i="46"/>
  <c r="C999" i="46"/>
  <c r="C1000" i="46"/>
  <c r="C1001" i="46"/>
  <c r="C1002" i="46"/>
  <c r="C1003" i="46"/>
  <c r="C1004" i="46"/>
  <c r="C1005" i="46"/>
  <c r="C1006" i="46"/>
  <c r="C1007" i="46"/>
  <c r="C1008" i="46"/>
  <c r="C1009" i="46"/>
  <c r="C1010" i="46"/>
  <c r="C1011" i="46"/>
  <c r="C1012" i="46"/>
  <c r="C1013" i="46"/>
  <c r="C1014" i="46"/>
  <c r="C1015" i="46"/>
  <c r="C1016" i="46"/>
  <c r="C1017" i="46"/>
  <c r="C1018" i="46"/>
  <c r="C1019" i="46"/>
  <c r="C1020" i="46"/>
  <c r="C1021" i="46"/>
  <c r="C1022" i="46"/>
  <c r="C1023" i="46"/>
  <c r="C1024" i="46"/>
  <c r="C1025" i="46"/>
  <c r="C1026" i="46"/>
  <c r="C1027" i="46"/>
  <c r="C1028" i="46"/>
  <c r="C1029" i="46"/>
  <c r="C1030" i="46"/>
  <c r="C1031" i="46"/>
  <c r="C1032" i="46"/>
  <c r="C1033" i="46"/>
  <c r="C1034" i="46"/>
  <c r="C1035" i="46"/>
  <c r="C1036" i="46"/>
  <c r="C1037" i="46"/>
  <c r="C1038" i="46"/>
  <c r="C1039" i="46"/>
  <c r="C1040" i="46"/>
  <c r="C1041" i="46"/>
  <c r="C1042" i="46"/>
  <c r="C1043" i="46"/>
  <c r="C1044" i="46"/>
  <c r="C1045" i="46"/>
  <c r="C1046" i="46"/>
  <c r="C1047" i="46"/>
  <c r="C1048" i="46"/>
  <c r="C1049" i="46"/>
  <c r="C1050" i="46"/>
  <c r="C1051" i="46"/>
  <c r="C1052" i="46"/>
  <c r="C1053" i="46"/>
  <c r="C1054" i="46"/>
  <c r="C1055" i="46"/>
  <c r="C1056" i="46"/>
  <c r="C1057" i="46"/>
  <c r="C1058" i="46"/>
  <c r="C1059" i="46"/>
  <c r="C1060" i="46"/>
  <c r="C1061" i="46"/>
  <c r="C1062" i="46"/>
  <c r="C1063" i="46"/>
  <c r="C1064" i="46"/>
  <c r="C1065" i="46"/>
  <c r="C1066" i="46"/>
  <c r="C1067" i="46"/>
  <c r="C1068" i="46"/>
  <c r="C1069" i="46"/>
  <c r="C1070" i="46"/>
  <c r="C1071" i="46"/>
  <c r="C1072" i="46"/>
  <c r="C1073" i="46"/>
  <c r="C1074" i="46"/>
  <c r="C1075" i="46"/>
  <c r="C1076" i="46"/>
  <c r="C1077" i="46"/>
  <c r="C1078" i="46"/>
  <c r="C1079" i="46"/>
  <c r="C1080" i="46"/>
  <c r="C1081" i="46"/>
  <c r="C1082" i="46"/>
  <c r="C1083" i="46"/>
  <c r="C1084" i="46"/>
  <c r="C1085" i="46"/>
  <c r="C1086" i="46"/>
  <c r="C1087" i="46"/>
  <c r="C1088" i="46"/>
  <c r="C1089" i="46"/>
  <c r="C1090" i="46"/>
  <c r="C1091" i="46"/>
  <c r="C1092" i="46"/>
  <c r="C1093" i="46"/>
  <c r="C1094" i="46"/>
  <c r="C1095" i="46"/>
  <c r="C1096" i="46"/>
  <c r="C1097" i="46"/>
  <c r="C1098" i="46"/>
  <c r="C1099" i="46"/>
  <c r="C1100" i="46"/>
  <c r="C1101" i="46"/>
  <c r="C1102" i="46"/>
  <c r="C1103" i="46"/>
  <c r="C1104" i="46"/>
  <c r="C1105" i="46"/>
  <c r="C1106" i="46"/>
  <c r="C1107" i="46"/>
  <c r="C1108" i="46"/>
  <c r="C1109" i="46"/>
  <c r="C1110" i="46"/>
  <c r="C1111" i="46"/>
  <c r="C1112" i="46"/>
  <c r="C1113" i="46"/>
  <c r="C1114" i="46"/>
  <c r="C1115" i="46"/>
  <c r="C1116" i="46"/>
  <c r="C1117" i="46"/>
  <c r="C1118" i="46"/>
  <c r="C1119" i="46"/>
  <c r="C1120" i="46"/>
  <c r="C1121" i="46"/>
  <c r="C1122" i="46"/>
  <c r="C1123" i="46"/>
  <c r="C1124" i="46"/>
  <c r="C1125" i="46"/>
  <c r="C1126" i="46"/>
  <c r="C1127" i="46"/>
  <c r="C1128" i="46"/>
  <c r="C1129" i="46"/>
  <c r="C1130" i="46"/>
  <c r="C1131" i="46"/>
  <c r="C1132" i="46"/>
  <c r="C1133" i="46"/>
  <c r="C1134" i="46"/>
  <c r="C1135" i="46"/>
  <c r="C1136" i="46"/>
  <c r="C1137" i="46"/>
  <c r="C1138" i="46"/>
  <c r="C1139" i="46"/>
  <c r="C1140" i="46"/>
  <c r="C1141" i="46"/>
  <c r="C1142" i="46"/>
  <c r="C1143" i="46"/>
  <c r="C1144" i="46"/>
  <c r="C1145" i="46"/>
  <c r="C1146" i="46"/>
  <c r="C1147" i="46"/>
  <c r="C1148" i="46"/>
  <c r="C1149" i="46"/>
  <c r="C1150" i="46"/>
  <c r="C1151" i="46"/>
  <c r="C1152" i="46"/>
  <c r="C1153" i="46"/>
  <c r="C1154" i="46"/>
  <c r="C1155" i="46"/>
  <c r="C1156" i="46"/>
  <c r="C1157" i="46"/>
  <c r="C1158" i="46"/>
  <c r="C1159" i="46"/>
  <c r="C1160" i="46"/>
  <c r="C1161" i="46"/>
  <c r="C1162" i="46"/>
  <c r="C1163" i="46"/>
  <c r="C1164" i="46"/>
  <c r="C1165" i="46"/>
  <c r="C1166" i="46"/>
  <c r="C1167" i="46"/>
  <c r="C1168" i="46"/>
  <c r="C1169" i="46"/>
  <c r="C1170" i="46"/>
  <c r="C1171" i="46"/>
  <c r="C1172" i="46"/>
  <c r="C1173" i="46"/>
  <c r="C1174" i="46"/>
  <c r="C1175" i="46"/>
  <c r="C1176" i="46"/>
  <c r="C1177" i="46"/>
  <c r="C1178" i="46"/>
  <c r="C1179" i="46"/>
  <c r="C1180" i="46"/>
  <c r="C1181" i="46"/>
  <c r="C1182" i="46"/>
  <c r="C1183" i="46"/>
  <c r="C1184" i="46"/>
  <c r="C1185" i="46"/>
  <c r="C1186" i="46"/>
  <c r="C1187" i="46"/>
  <c r="C1188" i="46"/>
  <c r="C1189" i="46"/>
  <c r="C1190" i="46"/>
  <c r="C1191" i="46"/>
  <c r="C1192" i="46"/>
  <c r="C1193" i="46"/>
  <c r="C1194" i="46"/>
  <c r="C1195" i="46"/>
  <c r="C1196" i="46"/>
  <c r="C1197" i="46"/>
  <c r="C1198" i="46"/>
  <c r="C1199" i="46"/>
  <c r="C1200" i="46"/>
  <c r="C1201" i="46"/>
  <c r="C1202" i="46"/>
  <c r="C1203" i="46"/>
  <c r="C1204" i="46"/>
  <c r="C1205" i="46"/>
  <c r="C1206" i="46"/>
  <c r="C1207" i="46"/>
  <c r="C1208" i="46"/>
  <c r="C1209" i="46"/>
  <c r="C1210" i="46"/>
  <c r="C1211" i="46"/>
  <c r="C1212" i="46"/>
  <c r="C1213" i="46"/>
  <c r="C1214" i="46"/>
  <c r="C1215" i="46"/>
  <c r="C1216" i="46"/>
  <c r="C1217" i="46"/>
  <c r="C1218" i="46"/>
  <c r="C1219" i="46"/>
  <c r="C1220" i="46"/>
  <c r="C1221" i="46"/>
  <c r="C1222" i="46"/>
  <c r="C1223" i="46"/>
  <c r="C1224" i="46"/>
  <c r="C1225" i="46"/>
  <c r="C1226" i="46"/>
  <c r="C1227" i="46"/>
  <c r="C1228" i="46"/>
  <c r="C1229" i="46"/>
  <c r="C1230" i="46"/>
  <c r="C1231" i="46"/>
  <c r="C1232" i="46"/>
  <c r="C1233" i="46"/>
  <c r="C1234" i="46"/>
  <c r="C1235" i="46"/>
  <c r="C1236" i="46"/>
  <c r="C1237" i="46"/>
  <c r="C1238" i="46"/>
  <c r="C1239" i="46"/>
  <c r="C1240" i="46"/>
  <c r="C1241" i="46"/>
  <c r="C1242" i="46"/>
  <c r="C1243" i="46"/>
  <c r="C1244" i="46"/>
  <c r="C1245" i="46"/>
  <c r="C1246" i="46"/>
  <c r="C1247" i="46"/>
  <c r="C1248" i="46"/>
  <c r="C1249" i="46"/>
  <c r="C1250" i="46"/>
  <c r="C1251" i="46"/>
  <c r="C1252" i="46"/>
  <c r="C1253" i="46"/>
  <c r="C1254" i="46"/>
  <c r="C1255" i="46"/>
  <c r="C1256" i="46"/>
  <c r="C1257" i="46"/>
  <c r="C1258" i="46"/>
  <c r="C1259" i="46"/>
  <c r="C1260" i="46"/>
  <c r="C1261" i="46"/>
  <c r="C1262" i="46"/>
  <c r="C1263" i="46"/>
  <c r="C1264" i="46"/>
  <c r="C1265" i="46"/>
  <c r="C1266" i="46"/>
  <c r="C1267" i="46"/>
  <c r="C1268" i="46"/>
  <c r="C1269" i="46"/>
  <c r="C1270" i="46"/>
  <c r="C1271" i="46"/>
  <c r="C1272" i="46"/>
  <c r="C1273" i="46"/>
  <c r="C1274" i="46"/>
  <c r="C1275" i="46"/>
  <c r="C1276" i="46"/>
  <c r="C1277" i="46"/>
  <c r="C1278" i="46"/>
  <c r="C1279" i="46"/>
  <c r="C1280" i="46"/>
  <c r="C1281" i="46"/>
  <c r="C1282" i="46"/>
  <c r="C1283" i="46"/>
  <c r="C1284" i="46"/>
  <c r="C1285" i="46"/>
  <c r="C1286" i="46"/>
  <c r="C1287" i="46"/>
  <c r="C1288" i="46"/>
  <c r="C1289" i="46"/>
  <c r="C1290" i="46"/>
  <c r="C1291" i="46"/>
  <c r="C1292" i="46"/>
  <c r="C1293" i="46"/>
  <c r="C1294" i="46"/>
  <c r="C1295" i="46"/>
  <c r="C1296" i="46"/>
  <c r="C1297" i="46"/>
  <c r="C1298" i="46"/>
  <c r="C1299" i="46"/>
  <c r="C1300" i="46"/>
  <c r="C1301" i="46"/>
  <c r="C1302" i="46"/>
  <c r="C1303" i="46"/>
  <c r="C1304" i="46"/>
  <c r="C1305" i="46"/>
  <c r="C1306" i="46"/>
  <c r="C1307" i="46"/>
  <c r="C1308" i="46"/>
  <c r="C1309" i="46"/>
  <c r="C1310" i="46"/>
  <c r="C1311" i="46"/>
  <c r="C1312" i="46"/>
  <c r="C1313" i="46"/>
  <c r="C1314" i="46"/>
  <c r="C1315" i="46"/>
  <c r="C1316" i="46"/>
  <c r="C1317" i="46"/>
  <c r="C1318" i="46"/>
  <c r="C1319" i="46"/>
  <c r="C1320" i="46"/>
  <c r="C1321" i="46"/>
  <c r="C1322" i="46"/>
  <c r="C1323" i="46"/>
  <c r="C1324" i="46"/>
  <c r="C1325" i="46"/>
  <c r="C1326" i="46"/>
  <c r="C1327" i="46"/>
  <c r="C1328" i="46"/>
  <c r="C1329" i="46"/>
  <c r="C1330" i="46"/>
  <c r="C1331" i="46"/>
  <c r="C1332" i="46"/>
  <c r="C1333" i="46"/>
  <c r="C1334" i="46"/>
  <c r="X22" i="31"/>
  <c r="J7" i="31"/>
  <c r="D7" i="31"/>
  <c r="D8" i="31"/>
  <c r="D9" i="31"/>
  <c r="G9" i="31"/>
  <c r="G20" i="31"/>
  <c r="D10" i="31"/>
  <c r="D11" i="31"/>
  <c r="D12" i="31"/>
  <c r="D13" i="31"/>
  <c r="D14" i="31"/>
  <c r="D15" i="31"/>
  <c r="D16" i="31"/>
  <c r="D17" i="31"/>
  <c r="F17" i="31"/>
  <c r="D18" i="31"/>
  <c r="D19" i="31"/>
  <c r="D20" i="31"/>
  <c r="E20" i="31"/>
  <c r="F20" i="31"/>
  <c r="H20" i="31"/>
  <c r="O21" i="31"/>
  <c r="L21" i="31"/>
  <c r="L3" i="31"/>
  <c r="L4" i="31"/>
  <c r="L5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O20" i="31"/>
  <c r="L20" i="31"/>
  <c r="P20" i="31"/>
  <c r="M20" i="31"/>
  <c r="O2" i="31"/>
  <c r="E3" i="31"/>
  <c r="F27" i="25"/>
  <c r="D27" i="25"/>
  <c r="E27" i="25"/>
  <c r="C27" i="25"/>
  <c r="D23" i="25"/>
  <c r="E23" i="25"/>
  <c r="F23" i="25"/>
  <c r="C23" i="25"/>
  <c r="C62" i="25"/>
  <c r="C67" i="25"/>
  <c r="E62" i="25"/>
  <c r="E67" i="25"/>
  <c r="E32" i="31"/>
  <c r="D32" i="31"/>
  <c r="B42" i="31"/>
  <c r="B40" i="31"/>
  <c r="B39" i="31"/>
  <c r="B38" i="31"/>
  <c r="H4" i="31"/>
  <c r="D28" i="25"/>
  <c r="F28" i="25"/>
  <c r="E28" i="25"/>
  <c r="C28" i="25"/>
  <c r="D62" i="25"/>
  <c r="D67" i="25"/>
  <c r="F62" i="25"/>
  <c r="F67" i="25"/>
  <c r="D76" i="25"/>
  <c r="D82" i="25"/>
  <c r="E76" i="25"/>
  <c r="E82" i="25"/>
  <c r="F76" i="25"/>
  <c r="F82" i="25"/>
  <c r="C76" i="25"/>
  <c r="C82" i="25"/>
  <c r="C20" i="31"/>
  <c r="J19" i="31"/>
  <c r="J18" i="31"/>
  <c r="J16" i="31"/>
  <c r="J15" i="31"/>
  <c r="J14" i="31"/>
  <c r="J13" i="31"/>
  <c r="I12" i="31"/>
  <c r="J12" i="31"/>
  <c r="I11" i="31"/>
  <c r="J11" i="31"/>
  <c r="I10" i="31"/>
  <c r="J9" i="31"/>
  <c r="I8" i="31"/>
  <c r="J8" i="31"/>
  <c r="J6" i="31"/>
  <c r="D5" i="31"/>
  <c r="J4" i="31"/>
  <c r="J3" i="31"/>
  <c r="D48" i="25"/>
  <c r="D54" i="25"/>
  <c r="E48" i="25"/>
  <c r="E54" i="25"/>
  <c r="F48" i="25"/>
  <c r="F54" i="25"/>
  <c r="C48" i="25"/>
  <c r="F36" i="25"/>
  <c r="F41" i="25"/>
  <c r="E36" i="25"/>
  <c r="E41" i="25"/>
  <c r="D36" i="25"/>
  <c r="D41" i="25"/>
  <c r="C36" i="25"/>
  <c r="C41" i="25"/>
  <c r="J10" i="31"/>
  <c r="I20" i="31"/>
  <c r="I25" i="31"/>
  <c r="J17" i="31"/>
  <c r="D25" i="31"/>
  <c r="J5" i="31"/>
  <c r="C54" i="25"/>
  <c r="C25" i="31"/>
  <c r="E25" i="31"/>
  <c r="F25" i="31"/>
  <c r="G25" i="31"/>
  <c r="H25" i="31"/>
  <c r="J20" i="31"/>
  <c r="J24" i="31"/>
  <c r="B25" i="31"/>
  <c r="J25" i="31"/>
  <c r="C24" i="31"/>
  <c r="C27" i="31"/>
  <c r="D24" i="31"/>
  <c r="D27" i="31"/>
  <c r="J19" i="2"/>
  <c r="J20" i="2"/>
  <c r="I20" i="2"/>
  <c r="L6" i="2"/>
  <c r="E24" i="31"/>
  <c r="E27" i="31"/>
  <c r="I19" i="2"/>
  <c r="F24" i="31"/>
  <c r="F27" i="31"/>
  <c r="L74" i="2"/>
  <c r="L58" i="2"/>
  <c r="G24" i="31"/>
  <c r="G27" i="31"/>
  <c r="M54" i="2"/>
  <c r="L54" i="2"/>
  <c r="I45" i="2"/>
  <c r="H24" i="31"/>
  <c r="H27" i="31"/>
  <c r="I27" i="31"/>
  <c r="I24" i="31"/>
  <c r="J27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Bogdan Simion</author>
    <author>tc={3C8B6172-1AF8-4203-8CCB-D49D1ECEE2C7}</author>
    <author>tc={D908DCC1-8366-46C8-B141-C338EA54616F}</author>
  </authors>
  <commentList>
    <comment ref="F24" authorId="0" shapeId="0" xr:uid="{AE9DBCE1-5CAE-4758-970C-1DB47CD338F8}">
      <text>
        <r>
          <rPr>
            <b/>
            <sz val="9"/>
            <color indexed="81"/>
            <rFont val="Tahoma"/>
            <family val="2"/>
          </rPr>
          <t>Bogdan Simion:</t>
        </r>
        <r>
          <rPr>
            <sz val="9"/>
            <color indexed="81"/>
            <rFont val="Tahoma"/>
            <family val="2"/>
          </rPr>
          <t xml:space="preserve">
To be confirmed:
</t>
        </r>
      </text>
    </comment>
    <comment ref="J31" authorId="1" shapeId="0" xr:uid="{3C8B6172-1AF8-4203-8CCB-D49D1ECEE2C7}">
      <text>
        <t>[Threaded comment]
Your version of Excel allows you to read this threaded comment; however, any edits to it will get removed if the file is opened in a newer version of Excel. Learn more: https://go.microsoft.com/fwlink/?linkid=870924
Comment:
    Converted from 25 TWh</t>
      </text>
    </comment>
    <comment ref="D34" authorId="0" shapeId="0" xr:uid="{4A683FFD-4534-4BE9-A45F-45897F033825}">
      <text>
        <r>
          <rPr>
            <b/>
            <sz val="9"/>
            <color indexed="81"/>
            <rFont val="Tahoma"/>
            <family val="2"/>
          </rPr>
          <t>Bogdan Simion:</t>
        </r>
        <r>
          <rPr>
            <sz val="9"/>
            <color indexed="81"/>
            <rFont val="Tahoma"/>
            <family val="2"/>
          </rPr>
          <t xml:space="preserve">
FID taken in Jamuary 2022</t>
        </r>
      </text>
    </comment>
    <comment ref="I37" authorId="0" shapeId="0" xr:uid="{1F630935-38D6-46AE-92CF-76FC07BFE897}">
      <text>
        <r>
          <rPr>
            <b/>
            <sz val="9"/>
            <color indexed="81"/>
            <rFont val="Tahoma"/>
            <family val="2"/>
          </rPr>
          <t>Bogdan Simion:</t>
        </r>
        <r>
          <rPr>
            <sz val="9"/>
            <color indexed="81"/>
            <rFont val="Tahoma"/>
            <family val="2"/>
          </rPr>
          <t xml:space="preserve">
750 mcfd</t>
        </r>
      </text>
    </comment>
    <comment ref="J37" authorId="0" shapeId="0" xr:uid="{F623978B-DF0B-4437-AE05-0CBE2AF0B834}">
      <text>
        <r>
          <rPr>
            <b/>
            <sz val="9"/>
            <color indexed="81"/>
            <rFont val="Tahoma"/>
            <family val="2"/>
          </rPr>
          <t>Bogdan Simion:</t>
        </r>
        <r>
          <rPr>
            <sz val="9"/>
            <color indexed="81"/>
            <rFont val="Tahoma"/>
            <family val="2"/>
          </rPr>
          <t xml:space="preserve">
500 mcfd</t>
        </r>
      </text>
    </comment>
    <comment ref="K41" authorId="2" shapeId="0" xr:uid="{D908DCC1-8366-46C8-B141-C338EA54616F}">
      <text>
        <t>[Threaded comment]
Your version of Excel allows you to read this threaded comment; however, any edits to it will get removed if the file is opened in a newer version of Excel. Learn more: https://go.microsoft.com/fwlink/?linkid=870924
Comment:
    OLT is working to increase the total authorised regas capacity from 3,75 to  5 bcm.</t>
      </text>
    </comment>
    <comment ref="H45" authorId="0" shapeId="0" xr:uid="{0B89FD18-5AD0-4197-9795-ADC3C7F06136}">
      <text>
        <r>
          <rPr>
            <b/>
            <sz val="9"/>
            <color indexed="81"/>
            <rFont val="Tahoma"/>
            <family val="2"/>
          </rPr>
          <t>Bogdan Simion:</t>
        </r>
        <r>
          <rPr>
            <sz val="9"/>
            <color indexed="81"/>
            <rFont val="Tahoma"/>
            <family val="2"/>
          </rPr>
          <t xml:space="preserve">
Owned by Enel since 2007</t>
        </r>
      </text>
    </comment>
    <comment ref="D60" authorId="0" shapeId="0" xr:uid="{34755541-4470-4EA4-BFC8-89F579524840}">
      <text>
        <r>
          <rPr>
            <b/>
            <sz val="9"/>
            <color indexed="81"/>
            <rFont val="Tahoma"/>
            <family val="2"/>
          </rPr>
          <t>Bogdan Simion:</t>
        </r>
        <r>
          <rPr>
            <sz val="9"/>
            <color indexed="81"/>
            <rFont val="Tahoma"/>
            <family val="2"/>
          </rPr>
          <t xml:space="preserve">
Marshal Vasilievskiy FSRU harboured in Kulikovo</t>
        </r>
      </text>
    </comment>
  </commentList>
</comments>
</file>

<file path=xl/sharedStrings.xml><?xml version="1.0" encoding="utf-8"?>
<sst xmlns="http://schemas.openxmlformats.org/spreadsheetml/2006/main" count="2198" uniqueCount="1636">
  <si>
    <t>Gas Day Start</t>
  </si>
  <si>
    <t>Year</t>
  </si>
  <si>
    <t>Month year</t>
  </si>
  <si>
    <t>Send-Out (GWh/d)</t>
  </si>
  <si>
    <t>DTRS (GWh/d)</t>
  </si>
  <si>
    <t>2021-01-01</t>
  </si>
  <si>
    <t>2021-01-02</t>
  </si>
  <si>
    <t>2021-01-03</t>
  </si>
  <si>
    <t>2021-01-04</t>
  </si>
  <si>
    <t>2021-01-05</t>
  </si>
  <si>
    <t>2021-01-06</t>
  </si>
  <si>
    <t>2021-01-07</t>
  </si>
  <si>
    <t>2021-01-08</t>
  </si>
  <si>
    <t>2021-01-09</t>
  </si>
  <si>
    <t>2021-01-10</t>
  </si>
  <si>
    <t>2021-01-11</t>
  </si>
  <si>
    <t>2021-01-12</t>
  </si>
  <si>
    <t>2021-01-13</t>
  </si>
  <si>
    <t>2021-01-14</t>
  </si>
  <si>
    <t>2021-01-15</t>
  </si>
  <si>
    <t>2021-01-16</t>
  </si>
  <si>
    <t>2021-01-17</t>
  </si>
  <si>
    <t>2021-01-18</t>
  </si>
  <si>
    <t>2021-01-19</t>
  </si>
  <si>
    <t>2021-01-20</t>
  </si>
  <si>
    <t>2021-01-21</t>
  </si>
  <si>
    <t>2021-01-22</t>
  </si>
  <si>
    <t>2021-01-23</t>
  </si>
  <si>
    <t>2021-01-24</t>
  </si>
  <si>
    <t>2021-01-25</t>
  </si>
  <si>
    <t>2021-01-26</t>
  </si>
  <si>
    <t>2021-01-27</t>
  </si>
  <si>
    <t>2021-01-28</t>
  </si>
  <si>
    <t>2021-01-29</t>
  </si>
  <si>
    <t>2021-01-30</t>
  </si>
  <si>
    <t>2021-01-31</t>
  </si>
  <si>
    <t>2021-02-01</t>
  </si>
  <si>
    <t>2021-02-02</t>
  </si>
  <si>
    <t>2021-02-03</t>
  </si>
  <si>
    <t>2021-02-04</t>
  </si>
  <si>
    <t>2021-02-05</t>
  </si>
  <si>
    <t>2021-02-06</t>
  </si>
  <si>
    <t>2021-02-07</t>
  </si>
  <si>
    <t>2021-02-08</t>
  </si>
  <si>
    <t>2021-02-09</t>
  </si>
  <si>
    <t>2021-02-10</t>
  </si>
  <si>
    <t>2021-02-11</t>
  </si>
  <si>
    <t>2021-02-12</t>
  </si>
  <si>
    <t>2021-02-13</t>
  </si>
  <si>
    <t>2021-02-14</t>
  </si>
  <si>
    <t>2021-02-15</t>
  </si>
  <si>
    <t>2021-02-16</t>
  </si>
  <si>
    <t>2021-02-17</t>
  </si>
  <si>
    <t>2021-02-18</t>
  </si>
  <si>
    <t>2021-02-19</t>
  </si>
  <si>
    <t>2021-02-20</t>
  </si>
  <si>
    <t>2021-02-21</t>
  </si>
  <si>
    <t>2021-02-22</t>
  </si>
  <si>
    <t>2021-02-23</t>
  </si>
  <si>
    <t>2021-02-24</t>
  </si>
  <si>
    <t>2021-02-25</t>
  </si>
  <si>
    <t>2021-02-26</t>
  </si>
  <si>
    <t>2021-02-27</t>
  </si>
  <si>
    <t>2021-02-28</t>
  </si>
  <si>
    <t>2021-03-01</t>
  </si>
  <si>
    <t>2021-03-02</t>
  </si>
  <si>
    <t>2021-03-03</t>
  </si>
  <si>
    <t>2021-03-04</t>
  </si>
  <si>
    <t>2021-03-05</t>
  </si>
  <si>
    <t>2021-03-06</t>
  </si>
  <si>
    <t>2021-03-07</t>
  </si>
  <si>
    <t>2021-03-08</t>
  </si>
  <si>
    <t>2021-03-09</t>
  </si>
  <si>
    <t>2021-03-10</t>
  </si>
  <si>
    <t>2021-03-12</t>
  </si>
  <si>
    <t>2021-03-13</t>
  </si>
  <si>
    <t>2021-03-14</t>
  </si>
  <si>
    <t>2021-03-15</t>
  </si>
  <si>
    <t>2021-03-16</t>
  </si>
  <si>
    <t>2021-03-17</t>
  </si>
  <si>
    <t>2021-03-18</t>
  </si>
  <si>
    <t>2021-03-19</t>
  </si>
  <si>
    <t>2021-03-20</t>
  </si>
  <si>
    <t>2021-03-21</t>
  </si>
  <si>
    <t>2021-03-22</t>
  </si>
  <si>
    <t>2021-03-23</t>
  </si>
  <si>
    <t>2021-03-24</t>
  </si>
  <si>
    <t>2021-03-25</t>
  </si>
  <si>
    <t>2021-03-26</t>
  </si>
  <si>
    <t>2021-03-27</t>
  </si>
  <si>
    <t>2021-03-28</t>
  </si>
  <si>
    <t>2021-03-29</t>
  </si>
  <si>
    <t>2021-03-30</t>
  </si>
  <si>
    <t>2021-03-31</t>
  </si>
  <si>
    <t>2021-04-01</t>
  </si>
  <si>
    <t>2021-04-02</t>
  </si>
  <si>
    <t>2021-04-03</t>
  </si>
  <si>
    <t>2021-04-04</t>
  </si>
  <si>
    <t>2021-04-05</t>
  </si>
  <si>
    <t>2021-04-06</t>
  </si>
  <si>
    <t>2021-04-07</t>
  </si>
  <si>
    <t>2021-04-08</t>
  </si>
  <si>
    <t>2021-04-09</t>
  </si>
  <si>
    <t>2021-04-10</t>
  </si>
  <si>
    <t>2021-04-11</t>
  </si>
  <si>
    <t>2021-04-12</t>
  </si>
  <si>
    <t>2021-04-13</t>
  </si>
  <si>
    <t>2021-04-14</t>
  </si>
  <si>
    <t>2021-04-15</t>
  </si>
  <si>
    <t>2021-04-16</t>
  </si>
  <si>
    <t>2021-04-17</t>
  </si>
  <si>
    <t>2021-04-18</t>
  </si>
  <si>
    <t>2021-04-19</t>
  </si>
  <si>
    <t>2021-04-20</t>
  </si>
  <si>
    <t>2021-04-21</t>
  </si>
  <si>
    <t>2021-04-22</t>
  </si>
  <si>
    <t>2021-04-23</t>
  </si>
  <si>
    <t>2021-04-24</t>
  </si>
  <si>
    <t>2021-04-25</t>
  </si>
  <si>
    <t>2021-04-26</t>
  </si>
  <si>
    <t>2021-04-27</t>
  </si>
  <si>
    <t>2021-04-28</t>
  </si>
  <si>
    <t>2021-04-29</t>
  </si>
  <si>
    <t>2021-04-30</t>
  </si>
  <si>
    <t>2021-05-01</t>
  </si>
  <si>
    <t>2021-05-02</t>
  </si>
  <si>
    <t>2021-05-03</t>
  </si>
  <si>
    <t>2021-05-04</t>
  </si>
  <si>
    <t>2021-05-05</t>
  </si>
  <si>
    <t>2021-05-06</t>
  </si>
  <si>
    <t>2021-05-07</t>
  </si>
  <si>
    <t>2021-05-08</t>
  </si>
  <si>
    <t>2021-05-09</t>
  </si>
  <si>
    <t>2021-05-10</t>
  </si>
  <si>
    <t>2021-05-11</t>
  </si>
  <si>
    <t>2021-05-12</t>
  </si>
  <si>
    <t>2021-05-13</t>
  </si>
  <si>
    <t>2021-05-14</t>
  </si>
  <si>
    <t>2021-05-15</t>
  </si>
  <si>
    <t>2021-05-16</t>
  </si>
  <si>
    <t>2021-05-17</t>
  </si>
  <si>
    <t>2021-05-18</t>
  </si>
  <si>
    <t>2021-05-19</t>
  </si>
  <si>
    <t>2021-05-20</t>
  </si>
  <si>
    <t>2021-05-21</t>
  </si>
  <si>
    <t>2021-05-22</t>
  </si>
  <si>
    <t>2021-05-23</t>
  </si>
  <si>
    <t>2021-05-24</t>
  </si>
  <si>
    <t>2021-05-25</t>
  </si>
  <si>
    <t>2021-05-26</t>
  </si>
  <si>
    <t>2021-05-27</t>
  </si>
  <si>
    <t>2021-05-28</t>
  </si>
  <si>
    <t>2021-05-29</t>
  </si>
  <si>
    <t>2021-05-30</t>
  </si>
  <si>
    <t>2021-05-31</t>
  </si>
  <si>
    <t>2021-06-01</t>
  </si>
  <si>
    <t>2021-06-02</t>
  </si>
  <si>
    <t>2021-06-03</t>
  </si>
  <si>
    <t>2021-06-04</t>
  </si>
  <si>
    <t>2021-06-05</t>
  </si>
  <si>
    <t>2021-06-06</t>
  </si>
  <si>
    <t>2021-06-07</t>
  </si>
  <si>
    <t>2021-06-08</t>
  </si>
  <si>
    <t>2021-06-09</t>
  </si>
  <si>
    <t>2021-06-10</t>
  </si>
  <si>
    <t>2021-06-11</t>
  </si>
  <si>
    <t>2021-06-12</t>
  </si>
  <si>
    <t>2021-06-13</t>
  </si>
  <si>
    <t>2021-06-14</t>
  </si>
  <si>
    <t>2021-06-15</t>
  </si>
  <si>
    <t>2021-06-16</t>
  </si>
  <si>
    <t>2021-06-17</t>
  </si>
  <si>
    <t>2021-06-18</t>
  </si>
  <si>
    <t>2021-06-19</t>
  </si>
  <si>
    <t>2021-06-20</t>
  </si>
  <si>
    <t>2021-06-21</t>
  </si>
  <si>
    <t>2021-06-22</t>
  </si>
  <si>
    <t>2021-06-23</t>
  </si>
  <si>
    <t>2021-06-24</t>
  </si>
  <si>
    <t>2021-06-25</t>
  </si>
  <si>
    <t>2021-06-26</t>
  </si>
  <si>
    <t>2021-06-27</t>
  </si>
  <si>
    <t>2021-06-28</t>
  </si>
  <si>
    <t>2021-06-29</t>
  </si>
  <si>
    <t>2021-06-30</t>
  </si>
  <si>
    <t>2021-07-01</t>
  </si>
  <si>
    <t>2021-07-02</t>
  </si>
  <si>
    <t>2021-07-03</t>
  </si>
  <si>
    <t>2021-07-04</t>
  </si>
  <si>
    <t>2021-07-05</t>
  </si>
  <si>
    <t>2021-07-06</t>
  </si>
  <si>
    <t>2021-07-07</t>
  </si>
  <si>
    <t>2021-07-08</t>
  </si>
  <si>
    <t>2021-07-09</t>
  </si>
  <si>
    <t>2021-07-10</t>
  </si>
  <si>
    <t>2021-07-11</t>
  </si>
  <si>
    <t>2021-07-12</t>
  </si>
  <si>
    <t>2021-07-13</t>
  </si>
  <si>
    <t>2021-07-14</t>
  </si>
  <si>
    <t>2021-07-15</t>
  </si>
  <si>
    <t>2021-07-16</t>
  </si>
  <si>
    <t>2021-07-17</t>
  </si>
  <si>
    <t>2021-07-18</t>
  </si>
  <si>
    <t>2021-07-19</t>
  </si>
  <si>
    <t>2021-07-20</t>
  </si>
  <si>
    <t>2021-07-21</t>
  </si>
  <si>
    <t>2021-07-22</t>
  </si>
  <si>
    <t>2021-07-23</t>
  </si>
  <si>
    <t>2021-07-24</t>
  </si>
  <si>
    <t>2021-07-25</t>
  </si>
  <si>
    <t>2021-07-26</t>
  </si>
  <si>
    <t>2021-07-27</t>
  </si>
  <si>
    <t>2021-07-28</t>
  </si>
  <si>
    <t>2021-07-29</t>
  </si>
  <si>
    <t>2021-07-30</t>
  </si>
  <si>
    <t>2021-07-31</t>
  </si>
  <si>
    <t>2021-08-01</t>
  </si>
  <si>
    <t>2021-08-02</t>
  </si>
  <si>
    <t>2021-08-03</t>
  </si>
  <si>
    <t>2021-08-04</t>
  </si>
  <si>
    <t>2021-08-05</t>
  </si>
  <si>
    <t>2021-08-06</t>
  </si>
  <si>
    <t>2021-08-07</t>
  </si>
  <si>
    <t>2021-08-08</t>
  </si>
  <si>
    <t>2021-08-09</t>
  </si>
  <si>
    <t>2021-08-10</t>
  </si>
  <si>
    <t>2021-08-11</t>
  </si>
  <si>
    <t>2021-08-12</t>
  </si>
  <si>
    <t>2021-08-13</t>
  </si>
  <si>
    <t>2021-08-14</t>
  </si>
  <si>
    <t>2021-08-15</t>
  </si>
  <si>
    <t>2021-08-16</t>
  </si>
  <si>
    <t>2021-08-17</t>
  </si>
  <si>
    <t>2021-08-18</t>
  </si>
  <si>
    <t>2021-08-19</t>
  </si>
  <si>
    <t>2021-08-20</t>
  </si>
  <si>
    <t>2021-08-21</t>
  </si>
  <si>
    <t>2021-08-22</t>
  </si>
  <si>
    <t>2021-08-23</t>
  </si>
  <si>
    <t>2021-08-24</t>
  </si>
  <si>
    <t>2021-08-25</t>
  </si>
  <si>
    <t>2021-08-26</t>
  </si>
  <si>
    <t>2021-08-27</t>
  </si>
  <si>
    <t>2021-08-28</t>
  </si>
  <si>
    <t>2021-08-29</t>
  </si>
  <si>
    <t>2021-08-30</t>
  </si>
  <si>
    <t>2021-08-31</t>
  </si>
  <si>
    <t>2021-09-01</t>
  </si>
  <si>
    <t>2021-09-02</t>
  </si>
  <si>
    <t>2021-09-03</t>
  </si>
  <si>
    <t>2021-09-04</t>
  </si>
  <si>
    <t>2021-09-05</t>
  </si>
  <si>
    <t>2021-09-06</t>
  </si>
  <si>
    <t>2021-09-07</t>
  </si>
  <si>
    <t>2021-09-08</t>
  </si>
  <si>
    <t>2021-09-09</t>
  </si>
  <si>
    <t>2021-09-10</t>
  </si>
  <si>
    <t>2021-09-11</t>
  </si>
  <si>
    <t>2021-09-12</t>
  </si>
  <si>
    <t>2021-09-13</t>
  </si>
  <si>
    <t>2021-09-14</t>
  </si>
  <si>
    <t>2021-09-15</t>
  </si>
  <si>
    <t>2021-09-16</t>
  </si>
  <si>
    <t>2021-09-17</t>
  </si>
  <si>
    <t>2021-09-18</t>
  </si>
  <si>
    <t>2021-09-19</t>
  </si>
  <si>
    <t>2021-09-20</t>
  </si>
  <si>
    <t>2021-09-21</t>
  </si>
  <si>
    <t>2021-09-22</t>
  </si>
  <si>
    <t>2021-09-23</t>
  </si>
  <si>
    <t>2021-09-24</t>
  </si>
  <si>
    <t>2021-09-25</t>
  </si>
  <si>
    <t>2021-09-26</t>
  </si>
  <si>
    <t>2021-09-27</t>
  </si>
  <si>
    <t>2021-09-28</t>
  </si>
  <si>
    <t>2021-09-29</t>
  </si>
  <si>
    <t>2021-09-30</t>
  </si>
  <si>
    <t>2021-10-01</t>
  </si>
  <si>
    <t>2021-10-02</t>
  </si>
  <si>
    <t>2021-10-03</t>
  </si>
  <si>
    <t>2021-10-04</t>
  </si>
  <si>
    <t>2021-10-05</t>
  </si>
  <si>
    <t>2021-10-06</t>
  </si>
  <si>
    <t>2021-10-07</t>
  </si>
  <si>
    <t>2021-10-08</t>
  </si>
  <si>
    <t>2021-10-09</t>
  </si>
  <si>
    <t>2021-10-10</t>
  </si>
  <si>
    <t>2021-10-11</t>
  </si>
  <si>
    <t>2021-10-12</t>
  </si>
  <si>
    <t>2021-10-13</t>
  </si>
  <si>
    <t>2021-10-14</t>
  </si>
  <si>
    <t>2021-10-15</t>
  </si>
  <si>
    <t>2021-10-16</t>
  </si>
  <si>
    <t>2021-10-17</t>
  </si>
  <si>
    <t>2021-10-18</t>
  </si>
  <si>
    <t>2021-10-19</t>
  </si>
  <si>
    <t>2021-10-20</t>
  </si>
  <si>
    <t>2021-10-21</t>
  </si>
  <si>
    <t>2021-10-22</t>
  </si>
  <si>
    <t>2021-10-23</t>
  </si>
  <si>
    <t>2021-10-24</t>
  </si>
  <si>
    <t>2021-10-25</t>
  </si>
  <si>
    <t>2021-10-26</t>
  </si>
  <si>
    <t>2021-10-27</t>
  </si>
  <si>
    <t>2021-10-28</t>
  </si>
  <si>
    <t>2021-10-29</t>
  </si>
  <si>
    <t>2021-10-30</t>
  </si>
  <si>
    <t>2021-10-31</t>
  </si>
  <si>
    <t>2021-11-01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</si>
  <si>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</si>
  <si>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</si>
  <si>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</si>
  <si>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</si>
  <si>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</si>
  <si>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</si>
  <si>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</si>
  <si>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</si>
  <si>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</si>
  <si>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</si>
  <si>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</si>
  <si>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2021-11-13</t>
  </si>
  <si>
    <t>2021-11-14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</si>
  <si>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</si>
  <si>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</si>
  <si>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</si>
  <si>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</si>
  <si>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</si>
  <si>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</si>
  <si>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</si>
  <si>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</si>
  <si>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</si>
  <si>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</si>
  <si>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</si>
  <si>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</si>
  <si>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</si>
  <si>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2021-11-28</t>
  </si>
  <si>
    <t>2021-11-29</t>
  </si>
  <si>
    <t>2021-11-30</t>
  </si>
  <si>
    <t>2021-12-01</t>
  </si>
  <si>
    <t>2021-12-02</t>
  </si>
  <si>
    <t>2021-12-03</t>
  </si>
  <si>
    <t>2021-12-04</t>
  </si>
  <si>
    <t>2021-12-05</t>
  </si>
  <si>
    <t>2021-12-06</t>
  </si>
  <si>
    <t>2021-12-07</t>
  </si>
  <si>
    <t>2021-12-08</t>
  </si>
  <si>
    <t>2021-12-09</t>
  </si>
  <si>
    <t>2021-12-10</t>
  </si>
  <si>
    <t>2021-12-11</t>
  </si>
  <si>
    <t>2021-12-12</t>
  </si>
  <si>
    <t>2021-12-13</t>
  </si>
  <si>
    <t>2021-12-14</t>
  </si>
  <si>
    <t>2021-12-15</t>
  </si>
  <si>
    <t>2021-12-16</t>
  </si>
  <si>
    <t>2021-12-17</t>
  </si>
  <si>
    <t>2021-12-18</t>
  </si>
  <si>
    <t>2021-12-19</t>
  </si>
  <si>
    <t>2021-12-20</t>
  </si>
  <si>
    <t>2021-12-21</t>
  </si>
  <si>
    <t>2021-12-22</t>
  </si>
  <si>
    <t>2021-12-23</t>
  </si>
  <si>
    <t>2021-12-24</t>
  </si>
  <si>
    <t>2021-12-25</t>
  </si>
  <si>
    <t>2021-12-26</t>
  </si>
  <si>
    <t>2021-12-27</t>
  </si>
  <si>
    <t>2021-12-28</t>
  </si>
  <si>
    <t>2021-12-29</t>
  </si>
  <si>
    <t>2021-12-30</t>
  </si>
  <si>
    <t>2021-12-31</t>
  </si>
  <si>
    <t>2022-01-01</t>
  </si>
  <si>
    <t>2022-01-02</t>
  </si>
  <si>
    <t>2022-01-03</t>
  </si>
  <si>
    <t>2022-01-04</t>
  </si>
  <si>
    <t>2022-01-05</t>
  </si>
  <si>
    <t>2022-01-06</t>
  </si>
  <si>
    <t>2022-01-07</t>
  </si>
  <si>
    <t>2022-01-08</t>
  </si>
  <si>
    <t>2022-01-09</t>
  </si>
  <si>
    <t>2022-01-10</t>
  </si>
  <si>
    <t>2022-01-11</t>
  </si>
  <si>
    <t>2022-01-12</t>
  </si>
  <si>
    <t>2022-01-13</t>
  </si>
  <si>
    <t>2022-01-14</t>
  </si>
  <si>
    <t>2022-01-15</t>
  </si>
  <si>
    <t>2022-01-16</t>
  </si>
  <si>
    <t>2022-01-17</t>
  </si>
  <si>
    <t>2022-01-18</t>
  </si>
  <si>
    <t>2022-01-19</t>
  </si>
  <si>
    <t>2022-01-20</t>
  </si>
  <si>
    <t>2022-01-21</t>
  </si>
  <si>
    <t>2022-01-22</t>
  </si>
  <si>
    <t>2022-01-23</t>
  </si>
  <si>
    <t>2022-01-24</t>
  </si>
  <si>
    <t>2022-01-25</t>
  </si>
  <si>
    <t>2022-01-26</t>
  </si>
  <si>
    <t>2022-01-27</t>
  </si>
  <si>
    <t>2022-01-28</t>
  </si>
  <si>
    <t>2022-01-29</t>
  </si>
  <si>
    <t>2022-01-30</t>
  </si>
  <si>
    <t>2022-01-31</t>
  </si>
  <si>
    <t>2022-02-01</t>
  </si>
  <si>
    <t>2022-02-02</t>
  </si>
  <si>
    <t>2022-02-03</t>
  </si>
  <si>
    <t>2022-02-04</t>
  </si>
  <si>
    <t>2022-02-05</t>
  </si>
  <si>
    <t>2022-02-06</t>
  </si>
  <si>
    <t>2022-02-07</t>
  </si>
  <si>
    <t>2022-02-08</t>
  </si>
  <si>
    <t>2022-02-09</t>
  </si>
  <si>
    <t>2022-02-10</t>
  </si>
  <si>
    <t>2022-02-11</t>
  </si>
  <si>
    <t>2022-02-12</t>
  </si>
  <si>
    <t>2022-02-13</t>
  </si>
  <si>
    <t>2022-02-14</t>
  </si>
  <si>
    <t>2022-02-15</t>
  </si>
  <si>
    <t>2022-02-16</t>
  </si>
  <si>
    <t>2022-02-17</t>
  </si>
  <si>
    <t>2022-02-18</t>
  </si>
  <si>
    <t>2022-02-19</t>
  </si>
  <si>
    <t>2022-02-20</t>
  </si>
  <si>
    <t>2022-02-21</t>
  </si>
  <si>
    <t>2022-02-22</t>
  </si>
  <si>
    <t>2022-02-23</t>
  </si>
  <si>
    <t>2022-02-24</t>
  </si>
  <si>
    <t>2022-02-25</t>
  </si>
  <si>
    <t>2022-02-26</t>
  </si>
  <si>
    <t>2022-02-27</t>
  </si>
  <si>
    <t>2022-02-28</t>
  </si>
  <si>
    <t>2022-03-01</t>
  </si>
  <si>
    <t>2022-03-02</t>
  </si>
  <si>
    <t>2022-03-03</t>
  </si>
  <si>
    <t>2022-03-04</t>
  </si>
  <si>
    <t>2022-03-05</t>
  </si>
  <si>
    <t>2022-03-06</t>
  </si>
  <si>
    <t>2022-03-07</t>
  </si>
  <si>
    <t>2022-03-08</t>
  </si>
  <si>
    <t>2022-03-09</t>
  </si>
  <si>
    <t>2022-03-10</t>
  </si>
  <si>
    <t>2022-03-11</t>
  </si>
  <si>
    <t>2022-03-12</t>
  </si>
  <si>
    <t>2022-03-13</t>
  </si>
  <si>
    <t>2022-03-14</t>
  </si>
  <si>
    <t>2022-03-15</t>
  </si>
  <si>
    <t>2022-03-16</t>
  </si>
  <si>
    <t>2022-03-17</t>
  </si>
  <si>
    <t>2022-03-18</t>
  </si>
  <si>
    <t>2022-03-19</t>
  </si>
  <si>
    <t>2022-03-20</t>
  </si>
  <si>
    <t>2022-03-21</t>
  </si>
  <si>
    <t>2022-03-22</t>
  </si>
  <si>
    <t>2022-03-23</t>
  </si>
  <si>
    <t>2022-03-24</t>
  </si>
  <si>
    <t>2022-03-25</t>
  </si>
  <si>
    <t>2022-03-26</t>
  </si>
  <si>
    <t>2022-03-27</t>
  </si>
  <si>
    <t>2022-03-28</t>
  </si>
  <si>
    <t>2022-03-29</t>
  </si>
  <si>
    <t>2022-03-30</t>
  </si>
  <si>
    <t>2022-03-31</t>
  </si>
  <si>
    <t>2022-04-01</t>
  </si>
  <si>
    <t>2022-04-02</t>
  </si>
  <si>
    <t>2022-04-03</t>
  </si>
  <si>
    <t>2022-04-04</t>
  </si>
  <si>
    <t>2022-04-05</t>
  </si>
  <si>
    <t>2022-04-06</t>
  </si>
  <si>
    <t>2022-04-07</t>
  </si>
  <si>
    <t>2022-04-08</t>
  </si>
  <si>
    <t>2022-04-09</t>
  </si>
  <si>
    <t>2022-04-10</t>
  </si>
  <si>
    <t>2022-04-11</t>
  </si>
  <si>
    <t>2022-04-12</t>
  </si>
  <si>
    <t>2022-04-13</t>
  </si>
  <si>
    <t>2022-04-14</t>
  </si>
  <si>
    <t>2022-04-15</t>
  </si>
  <si>
    <t>2022-04-16</t>
  </si>
  <si>
    <t>2022-04-17</t>
  </si>
  <si>
    <t>2022-04-18</t>
  </si>
  <si>
    <t>2022-04-19</t>
  </si>
  <si>
    <t>2022-04-20</t>
  </si>
  <si>
    <t>2022-04-21</t>
  </si>
  <si>
    <t>2022-04-22</t>
  </si>
  <si>
    <t>2022-04-23</t>
  </si>
  <si>
    <t>2022-04-24</t>
  </si>
  <si>
    <t>2022-04-25</t>
  </si>
  <si>
    <t>2022-04-26</t>
  </si>
  <si>
    <t>2022-04-27</t>
  </si>
  <si>
    <t>2022-04-28</t>
  </si>
  <si>
    <t>2022-04-29</t>
  </si>
  <si>
    <t>2022-04-30</t>
  </si>
  <si>
    <t>2022-05-01</t>
  </si>
  <si>
    <t>2022-05-02</t>
  </si>
  <si>
    <t>2022-05-03</t>
  </si>
  <si>
    <t>2022-05-04</t>
  </si>
  <si>
    <t>2022-05-05</t>
  </si>
  <si>
    <t>2022-05-06</t>
  </si>
  <si>
    <t>2022-05-07</t>
  </si>
  <si>
    <t>2022-05-08</t>
  </si>
  <si>
    <t>2022-05-09</t>
  </si>
  <si>
    <t>2022-05-10</t>
  </si>
  <si>
    <t>2022-05-11</t>
  </si>
  <si>
    <t>2022-05-12</t>
  </si>
  <si>
    <t>2022-05-13</t>
  </si>
  <si>
    <t>2022-05-14</t>
  </si>
  <si>
    <t>2022-05-15</t>
  </si>
  <si>
    <t>2022-05-16</t>
  </si>
  <si>
    <t>2022-05-17</t>
  </si>
  <si>
    <t>2022-05-18</t>
  </si>
  <si>
    <t>2022-05-19</t>
  </si>
  <si>
    <t>2022-05-20</t>
  </si>
  <si>
    <t>2022-05-21</t>
  </si>
  <si>
    <t>2022-05-22</t>
  </si>
  <si>
    <t>2022-05-23</t>
  </si>
  <si>
    <t>2022-05-24</t>
  </si>
  <si>
    <t>2022-05-25</t>
  </si>
  <si>
    <t>2022-05-26</t>
  </si>
  <si>
    <t>2022-05-27</t>
  </si>
  <si>
    <t>2022-05-28</t>
  </si>
  <si>
    <t>2022-05-29</t>
  </si>
  <si>
    <t>2022-05-30</t>
  </si>
  <si>
    <t>2022-05-31</t>
  </si>
  <si>
    <t>2022-06-01</t>
  </si>
  <si>
    <t>2022-06-02</t>
  </si>
  <si>
    <t>2022-06-03</t>
  </si>
  <si>
    <t>2022-06-04</t>
  </si>
  <si>
    <t>2022-06-05</t>
  </si>
  <si>
    <t>2022-06-06</t>
  </si>
  <si>
    <t>2022-06-07</t>
  </si>
  <si>
    <t>2022-06-08</t>
  </si>
  <si>
    <t>2022-06-09</t>
  </si>
  <si>
    <t>2022-06-10</t>
  </si>
  <si>
    <t>2022-06-11</t>
  </si>
  <si>
    <t>2022-06-12</t>
  </si>
  <si>
    <t>2022-06-13</t>
  </si>
  <si>
    <t>2022-06-14</t>
  </si>
  <si>
    <t>2022-06-15</t>
  </si>
  <si>
    <t>2022-06-16</t>
  </si>
  <si>
    <t>2022-06-17</t>
  </si>
  <si>
    <t>2022-06-18</t>
  </si>
  <si>
    <t>2022-06-19</t>
  </si>
  <si>
    <t>2022-06-20</t>
  </si>
  <si>
    <t>2022-06-21</t>
  </si>
  <si>
    <t>2022-06-22</t>
  </si>
  <si>
    <t>2022-06-23</t>
  </si>
  <si>
    <t>2022-06-24</t>
  </si>
  <si>
    <t>2022-06-25</t>
  </si>
  <si>
    <t>2022-06-26</t>
  </si>
  <si>
    <t>2022-06-27</t>
  </si>
  <si>
    <t>2022-06-28</t>
  </si>
  <si>
    <t>2022-06-29</t>
  </si>
  <si>
    <t>2022-06-30</t>
  </si>
  <si>
    <t>2022-07-01</t>
  </si>
  <si>
    <t>2022-07-02</t>
  </si>
  <si>
    <t>2022-07-03</t>
  </si>
  <si>
    <t>2022-07-04</t>
  </si>
  <si>
    <t>2022-07-05</t>
  </si>
  <si>
    <t>2022-07-06</t>
  </si>
  <si>
    <t>2022-07-07</t>
  </si>
  <si>
    <t>2022-07-08</t>
  </si>
  <si>
    <t>2022-07-09</t>
  </si>
  <si>
    <t>2022-07-10</t>
  </si>
  <si>
    <t>2022-07-11</t>
  </si>
  <si>
    <t>2022-07-12</t>
  </si>
  <si>
    <t>2022-07-13</t>
  </si>
  <si>
    <t>2022-07-14</t>
  </si>
  <si>
    <t>2022-07-15</t>
  </si>
  <si>
    <t>2022-07-16</t>
  </si>
  <si>
    <t>2022-07-17</t>
  </si>
  <si>
    <t>2022-07-18</t>
  </si>
  <si>
    <t>2022-07-19</t>
  </si>
  <si>
    <t>2022-07-20</t>
  </si>
  <si>
    <t>2022-07-21</t>
  </si>
  <si>
    <t>2022-07-22</t>
  </si>
  <si>
    <t>2022-07-23</t>
  </si>
  <si>
    <t>2022-07-24</t>
  </si>
  <si>
    <t>2022-07-25</t>
  </si>
  <si>
    <t>2022-07-26</t>
  </si>
  <si>
    <t>2022-07-27</t>
  </si>
  <si>
    <t>2022-07-28</t>
  </si>
  <si>
    <t>2022-07-29</t>
  </si>
  <si>
    <t>2022-07-30</t>
  </si>
  <si>
    <t>2022-07-31</t>
  </si>
  <si>
    <t>2022-08-01</t>
  </si>
  <si>
    <t>2022-08-02</t>
  </si>
  <si>
    <t>2022-08-03</t>
  </si>
  <si>
    <t>2022-08-04</t>
  </si>
  <si>
    <t>2022-08-05</t>
  </si>
  <si>
    <t>2022-08-06</t>
  </si>
  <si>
    <t>2022-08-07</t>
  </si>
  <si>
    <t>2022-08-08</t>
  </si>
  <si>
    <t>2022-08-09</t>
  </si>
  <si>
    <t>2022-08-10</t>
  </si>
  <si>
    <t>2022-08-11</t>
  </si>
  <si>
    <t>2022-08-12</t>
  </si>
  <si>
    <t>2022-08-13</t>
  </si>
  <si>
    <t>2022-08-14</t>
  </si>
  <si>
    <t>2022-08-15</t>
  </si>
  <si>
    <t>2022-08-16</t>
  </si>
  <si>
    <t>2022-08-17</t>
  </si>
  <si>
    <t>2022-08-18</t>
  </si>
  <si>
    <t>2022-08-19</t>
  </si>
  <si>
    <t>2022-08-20</t>
  </si>
  <si>
    <t>2022-08-21</t>
  </si>
  <si>
    <t>2022-08-22</t>
  </si>
  <si>
    <t>2022-08-23</t>
  </si>
  <si>
    <t>2022-08-24</t>
  </si>
  <si>
    <t>2022-08-25</t>
  </si>
  <si>
    <t>2022-08-26</t>
  </si>
  <si>
    <t>2022-08-27</t>
  </si>
  <si>
    <t>2022-08-28</t>
  </si>
  <si>
    <t>2022-08-29</t>
  </si>
  <si>
    <t>2022-08-30</t>
  </si>
  <si>
    <t>2022-08-31</t>
  </si>
  <si>
    <t>2022-09-01</t>
  </si>
  <si>
    <t>2022-09-02</t>
  </si>
  <si>
    <t>2022-09-03</t>
  </si>
  <si>
    <t>2022-09-04</t>
  </si>
  <si>
    <t>2022-09-05</t>
  </si>
  <si>
    <t>2022-09-06</t>
  </si>
  <si>
    <t>2022-09-07</t>
  </si>
  <si>
    <t>2022-09-08</t>
  </si>
  <si>
    <t>2022-09-09</t>
  </si>
  <si>
    <t>2022-09-10</t>
  </si>
  <si>
    <t>2022-09-11</t>
  </si>
  <si>
    <t>2022-09-12</t>
  </si>
  <si>
    <t>2022-09-13</t>
  </si>
  <si>
    <t>2022-09-14</t>
  </si>
  <si>
    <t>2022-09-15</t>
  </si>
  <si>
    <t>2022-09-16</t>
  </si>
  <si>
    <t>2022-09-17</t>
  </si>
  <si>
    <t>2022-09-18</t>
  </si>
  <si>
    <t>2022-09-19</t>
  </si>
  <si>
    <t>2022-09-20</t>
  </si>
  <si>
    <t>2022-09-21</t>
  </si>
  <si>
    <t>2022-09-22</t>
  </si>
  <si>
    <t>2022-09-23</t>
  </si>
  <si>
    <t>2022-09-24</t>
  </si>
  <si>
    <t>2022-09-25</t>
  </si>
  <si>
    <t>2022-09-26</t>
  </si>
  <si>
    <t>2022-09-27</t>
  </si>
  <si>
    <t>2022-09-28</t>
  </si>
  <si>
    <t>2022-09-29</t>
  </si>
  <si>
    <t>2022-09-30</t>
  </si>
  <si>
    <t>2022-10-01</t>
  </si>
  <si>
    <t>2022-10-02</t>
  </si>
  <si>
    <t>2022-10-03</t>
  </si>
  <si>
    <t>2022-10-04</t>
  </si>
  <si>
    <t>2022-10-05</t>
  </si>
  <si>
    <t>2022-10-06</t>
  </si>
  <si>
    <t>2022-10-07</t>
  </si>
  <si>
    <t>2022-10-08</t>
  </si>
  <si>
    <t>2022-10-09</t>
  </si>
  <si>
    <t>2022-10-10</t>
  </si>
  <si>
    <t>2022-10-11</t>
  </si>
  <si>
    <t>2022-10-12</t>
  </si>
  <si>
    <t>2022-10-13</t>
  </si>
  <si>
    <t>2022-10-14</t>
  </si>
  <si>
    <t>2022-10-15</t>
  </si>
  <si>
    <t>2022-10-16</t>
  </si>
  <si>
    <t>2022-10-17</t>
  </si>
  <si>
    <t>2022-10-18</t>
  </si>
  <si>
    <t>2022-10-19</t>
  </si>
  <si>
    <t>2022-10-20</t>
  </si>
  <si>
    <t>2022-10-21</t>
  </si>
  <si>
    <t>2022-10-22</t>
  </si>
  <si>
    <t>2022-10-23</t>
  </si>
  <si>
    <t>2022-10-24</t>
  </si>
  <si>
    <t>2022-10-25</t>
  </si>
  <si>
    <t>2022-10-26</t>
  </si>
  <si>
    <t>2022-10-27</t>
  </si>
  <si>
    <t>2022-10-28</t>
  </si>
  <si>
    <t>2022-10-29</t>
  </si>
  <si>
    <t>2022-10-30</t>
  </si>
  <si>
    <t>2022-10-31</t>
  </si>
  <si>
    <t>2022-11-01</t>
  </si>
  <si>
    <t>2022-11-02</t>
  </si>
  <si>
    <t>2022-11-03</t>
  </si>
  <si>
    <t>2022-11-04</t>
  </si>
  <si>
    <t>2022-11-05</t>
  </si>
  <si>
    <t>2022-11-06</t>
  </si>
  <si>
    <t>2022-11-07</t>
  </si>
  <si>
    <t>2022-11-08</t>
  </si>
  <si>
    <t>2022-11-09</t>
  </si>
  <si>
    <t>2022-11-10</t>
  </si>
  <si>
    <t>2022-11-11</t>
  </si>
  <si>
    <t>2022-11-12</t>
  </si>
  <si>
    <t>2022-11-13</t>
  </si>
  <si>
    <t>2022-11-14</t>
  </si>
  <si>
    <t>2022-11-15</t>
  </si>
  <si>
    <t>2022-11-16</t>
  </si>
  <si>
    <t>2022-11-17</t>
  </si>
  <si>
    <t>2022-11-18</t>
  </si>
  <si>
    <t>2022-11-19</t>
  </si>
  <si>
    <t>2022-11-20</t>
  </si>
  <si>
    <t>2022-11-21</t>
  </si>
  <si>
    <t>2022-11-22</t>
  </si>
  <si>
    <t>2022-11-23</t>
  </si>
  <si>
    <t>2022-11-24</t>
  </si>
  <si>
    <t>2022-11-25</t>
  </si>
  <si>
    <t>2022-11-26</t>
  </si>
  <si>
    <t>2022-11-27</t>
  </si>
  <si>
    <t>2022-11-28</t>
  </si>
  <si>
    <t>2022-11-29</t>
  </si>
  <si>
    <t>2022-11-30</t>
  </si>
  <si>
    <t>2022-12-01</t>
  </si>
  <si>
    <t>2022-12-02</t>
  </si>
  <si>
    <t>2022-12-03</t>
  </si>
  <si>
    <t>2022-12-04</t>
  </si>
  <si>
    <t>2022-12-05</t>
  </si>
  <si>
    <t>2022-12-06</t>
  </si>
  <si>
    <t>2022-12-07</t>
  </si>
  <si>
    <t>2022-12-08</t>
  </si>
  <si>
    <t>2022-12-09</t>
  </si>
  <si>
    <t>2022-12-10</t>
  </si>
  <si>
    <t>2022-12-11</t>
  </si>
  <si>
    <t>2022-12-12</t>
  </si>
  <si>
    <t>2022-12-13</t>
  </si>
  <si>
    <t>2022-12-14</t>
  </si>
  <si>
    <t>2022-12-15</t>
  </si>
  <si>
    <t>2022-12-16</t>
  </si>
  <si>
    <t>2022-12-17</t>
  </si>
  <si>
    <t>2022-12-18</t>
  </si>
  <si>
    <t>2022-12-19</t>
  </si>
  <si>
    <t>2022-12-20</t>
  </si>
  <si>
    <t>2022-12-21</t>
  </si>
  <si>
    <t>2022-12-22</t>
  </si>
  <si>
    <t>2022-12-23</t>
  </si>
  <si>
    <t>2022-12-24</t>
  </si>
  <si>
    <t>2022-12-25</t>
  </si>
  <si>
    <t>2022-12-26</t>
  </si>
  <si>
    <t>2022-12-27</t>
  </si>
  <si>
    <t>2022-12-28</t>
  </si>
  <si>
    <t>2022-12-29</t>
  </si>
  <si>
    <t>2022-12-30</t>
  </si>
  <si>
    <t>2022-12-31</t>
  </si>
  <si>
    <t>2023-01-01</t>
  </si>
  <si>
    <t>2023-01-02</t>
  </si>
  <si>
    <t>2023-01-03</t>
  </si>
  <si>
    <t>2023-01-04</t>
  </si>
  <si>
    <t>2023-01-05</t>
  </si>
  <si>
    <t>2023-01-06</t>
  </si>
  <si>
    <t>2023-01-07</t>
  </si>
  <si>
    <t>2023-01-08</t>
  </si>
  <si>
    <t>2023-01-09</t>
  </si>
  <si>
    <t>2023-01-10</t>
  </si>
  <si>
    <t>2023-01-11</t>
  </si>
  <si>
    <t>2023-01-12</t>
  </si>
  <si>
    <t>2023-01-13</t>
  </si>
  <si>
    <t>2023-01-14</t>
  </si>
  <si>
    <t>2023-01-15</t>
  </si>
  <si>
    <t>2023-01-16</t>
  </si>
  <si>
    <t>2023-01-17</t>
  </si>
  <si>
    <t>2023-01-18</t>
  </si>
  <si>
    <t>2023-01-19</t>
  </si>
  <si>
    <t>2023-01-20</t>
  </si>
  <si>
    <t>2023-01-21</t>
  </si>
  <si>
    <t>2023-01-22</t>
  </si>
  <si>
    <t>2023-01-23</t>
  </si>
  <si>
    <t>2023-01-24</t>
  </si>
  <si>
    <t>2023-01-25</t>
  </si>
  <si>
    <t>2023-01-26</t>
  </si>
  <si>
    <t>2023-01-27</t>
  </si>
  <si>
    <t>2023-01-28</t>
  </si>
  <si>
    <t>2023-01-29</t>
  </si>
  <si>
    <t>2023-01-30</t>
  </si>
  <si>
    <t>2023-01-31</t>
  </si>
  <si>
    <t>2023-02-01</t>
  </si>
  <si>
    <t>2023-02-02</t>
  </si>
  <si>
    <t>2023-02-03</t>
  </si>
  <si>
    <t>2023-02-04</t>
  </si>
  <si>
    <t>2023-02-05</t>
  </si>
  <si>
    <t>2023-02-06</t>
  </si>
  <si>
    <t>2023-02-07</t>
  </si>
  <si>
    <t>2023-02-08</t>
  </si>
  <si>
    <t>2023-02-09</t>
  </si>
  <si>
    <t>2023-02-10</t>
  </si>
  <si>
    <t>2023-02-11</t>
  </si>
  <si>
    <t>2023-02-12</t>
  </si>
  <si>
    <t>2023-02-13</t>
  </si>
  <si>
    <t>2023-02-14</t>
  </si>
  <si>
    <t>2023-02-15</t>
  </si>
  <si>
    <t>2023-02-16</t>
  </si>
  <si>
    <t>2023-02-17</t>
  </si>
  <si>
    <t>2023-02-18</t>
  </si>
  <si>
    <t>2023-02-19</t>
  </si>
  <si>
    <t>2023-02-20</t>
  </si>
  <si>
    <t>2023-02-21</t>
  </si>
  <si>
    <t>2023-02-22</t>
  </si>
  <si>
    <t>2023-02-23</t>
  </si>
  <si>
    <t>2023-02-24</t>
  </si>
  <si>
    <t>2023-02-25</t>
  </si>
  <si>
    <t>2023-02-26</t>
  </si>
  <si>
    <t>2023-02-27</t>
  </si>
  <si>
    <t>2023-02-28</t>
  </si>
  <si>
    <t>2023-03-01</t>
  </si>
  <si>
    <t>2023-03-02</t>
  </si>
  <si>
    <t>2023-03-03</t>
  </si>
  <si>
    <t>2023-03-04</t>
  </si>
  <si>
    <t>2023-03-05</t>
  </si>
  <si>
    <t>2023-03-06</t>
  </si>
  <si>
    <t>2023-03-07</t>
  </si>
  <si>
    <t>2023-03-08</t>
  </si>
  <si>
    <t>2023-03-09</t>
  </si>
  <si>
    <t>2023-03-10</t>
  </si>
  <si>
    <t>2023-03-11</t>
  </si>
  <si>
    <t>2023-03-12</t>
  </si>
  <si>
    <t>2023-03-13</t>
  </si>
  <si>
    <t>2023-03-14</t>
  </si>
  <si>
    <t>2023-03-15</t>
  </si>
  <si>
    <t>2023-03-16</t>
  </si>
  <si>
    <t>2023-03-17</t>
  </si>
  <si>
    <t>2023-03-18</t>
  </si>
  <si>
    <t>2023-03-19</t>
  </si>
  <si>
    <t>2023-03-20</t>
  </si>
  <si>
    <t>2023-03-21</t>
  </si>
  <si>
    <t>2023-03-22</t>
  </si>
  <si>
    <t>2023-03-23</t>
  </si>
  <si>
    <t>2023-03-24</t>
  </si>
  <si>
    <t>2023-03-25</t>
  </si>
  <si>
    <t>2023-03-26</t>
  </si>
  <si>
    <t>2023-03-27</t>
  </si>
  <si>
    <t>2023-03-28</t>
  </si>
  <si>
    <t>2023-03-29</t>
  </si>
  <si>
    <t>2023-03-30</t>
  </si>
  <si>
    <t>2023-03-31</t>
  </si>
  <si>
    <t>2023-04-01</t>
  </si>
  <si>
    <t>2023-04-02</t>
  </si>
  <si>
    <t>2023-04-03</t>
  </si>
  <si>
    <t>2023-04-04</t>
  </si>
  <si>
    <t>2023-04-05</t>
  </si>
  <si>
    <t>2023-04-06</t>
  </si>
  <si>
    <t>2023-04-07</t>
  </si>
  <si>
    <t>2023-04-08</t>
  </si>
  <si>
    <t>2023-04-09</t>
  </si>
  <si>
    <t>2023-04-10</t>
  </si>
  <si>
    <t>2023-04-11</t>
  </si>
  <si>
    <t>2023-04-12</t>
  </si>
  <si>
    <t>2023-04-13</t>
  </si>
  <si>
    <t>2023-04-14</t>
  </si>
  <si>
    <t>2023-04-15</t>
  </si>
  <si>
    <t>2023-04-16</t>
  </si>
  <si>
    <t>2023-04-17</t>
  </si>
  <si>
    <t>2023-04-18</t>
  </si>
  <si>
    <t>2023-04-19</t>
  </si>
  <si>
    <t>2023-04-20</t>
  </si>
  <si>
    <t>2023-04-21</t>
  </si>
  <si>
    <t>2023-04-22</t>
  </si>
  <si>
    <t>2023-04-23</t>
  </si>
  <si>
    <t>2023-04-24</t>
  </si>
  <si>
    <t>2023-04-25</t>
  </si>
  <si>
    <t>2023-04-26</t>
  </si>
  <si>
    <t>2023-04-27</t>
  </si>
  <si>
    <t>2023-04-28</t>
  </si>
  <si>
    <t>2023-04-29</t>
  </si>
  <si>
    <t>2023-04-30</t>
  </si>
  <si>
    <t>2023-05-01</t>
  </si>
  <si>
    <t>2023-05-02</t>
  </si>
  <si>
    <t>2023-05-03</t>
  </si>
  <si>
    <t>2023-05-04</t>
  </si>
  <si>
    <t>2023-05-05</t>
  </si>
  <si>
    <t>2023-05-06</t>
  </si>
  <si>
    <t>2023-05-07</t>
  </si>
  <si>
    <t>2023-05-08</t>
  </si>
  <si>
    <t>2023-05-09</t>
  </si>
  <si>
    <t>2023-05-10</t>
  </si>
  <si>
    <t>2023-05-11</t>
  </si>
  <si>
    <t>2023-05-12</t>
  </si>
  <si>
    <t>2023-05-13</t>
  </si>
  <si>
    <t>2023-05-14</t>
  </si>
  <si>
    <t>2023-05-15</t>
  </si>
  <si>
    <t>2023-05-16</t>
  </si>
  <si>
    <t>2023-05-17</t>
  </si>
  <si>
    <t>2023-05-18</t>
  </si>
  <si>
    <t>2023-05-19</t>
  </si>
  <si>
    <t>2023-05-20</t>
  </si>
  <si>
    <t>2023-05-21</t>
  </si>
  <si>
    <t>2023-05-22</t>
  </si>
  <si>
    <t>2023-05-23</t>
  </si>
  <si>
    <t>2023-05-24</t>
  </si>
  <si>
    <t>2023-05-25</t>
  </si>
  <si>
    <t>2023-05-26</t>
  </si>
  <si>
    <t>2023-05-27</t>
  </si>
  <si>
    <t>2023-05-28</t>
  </si>
  <si>
    <t>2023-05-29</t>
  </si>
  <si>
    <t>2023-05-30</t>
  </si>
  <si>
    <t>2023-05-31</t>
  </si>
  <si>
    <t>2023-06-01</t>
  </si>
  <si>
    <t>2023-06-02</t>
  </si>
  <si>
    <t>2023-06-03</t>
  </si>
  <si>
    <t>2023-06-04</t>
  </si>
  <si>
    <t>2023-06-05</t>
  </si>
  <si>
    <t>2023-06-06</t>
  </si>
  <si>
    <t>2023-06-07</t>
  </si>
  <si>
    <t>2023-06-08</t>
  </si>
  <si>
    <t>2023-06-09</t>
  </si>
  <si>
    <t>2023-06-10</t>
  </si>
  <si>
    <t>2023-06-11</t>
  </si>
  <si>
    <t>2023-06-12</t>
  </si>
  <si>
    <t>2023-06-13</t>
  </si>
  <si>
    <t>2023-06-14</t>
  </si>
  <si>
    <t>2023-06-15</t>
  </si>
  <si>
    <t>2023-06-16</t>
  </si>
  <si>
    <t>2023-06-17</t>
  </si>
  <si>
    <t>2023-06-18</t>
  </si>
  <si>
    <t>2023-06-19</t>
  </si>
  <si>
    <t>2023-06-20</t>
  </si>
  <si>
    <t>2023-06-21</t>
  </si>
  <si>
    <t>2023-06-22</t>
  </si>
  <si>
    <t>2023-06-23</t>
  </si>
  <si>
    <t>2023-06-24</t>
  </si>
  <si>
    <t>2023-06-25</t>
  </si>
  <si>
    <t>2023-06-26</t>
  </si>
  <si>
    <t>2023-06-27</t>
  </si>
  <si>
    <t>2023-06-28</t>
  </si>
  <si>
    <t>2023-06-29</t>
  </si>
  <si>
    <t>2023-06-30</t>
  </si>
  <si>
    <t>2023-07-01</t>
  </si>
  <si>
    <t>2023-07-02</t>
  </si>
  <si>
    <t>2023-07-03</t>
  </si>
  <si>
    <t>2023-07-04</t>
  </si>
  <si>
    <t>2023-07-05</t>
  </si>
  <si>
    <t>2023-07-06</t>
  </si>
  <si>
    <t>2023-07-07</t>
  </si>
  <si>
    <t>2023-07-08</t>
  </si>
  <si>
    <t>2023-07-09</t>
  </si>
  <si>
    <t>2023-07-10</t>
  </si>
  <si>
    <t>2023-07-11</t>
  </si>
  <si>
    <t>2023-07-12</t>
  </si>
  <si>
    <t>2023-07-13</t>
  </si>
  <si>
    <t>2023-07-14</t>
  </si>
  <si>
    <t>2023-07-15</t>
  </si>
  <si>
    <t>2023-07-16</t>
  </si>
  <si>
    <t>2023-07-17</t>
  </si>
  <si>
    <t>2023-07-18</t>
  </si>
  <si>
    <t>2023-07-19</t>
  </si>
  <si>
    <t>2023-07-20</t>
  </si>
  <si>
    <t>2023-07-21</t>
  </si>
  <si>
    <t>2023-07-22</t>
  </si>
  <si>
    <t>2023-07-23</t>
  </si>
  <si>
    <t>2023-07-24</t>
  </si>
  <si>
    <t>2023-07-25</t>
  </si>
  <si>
    <t>2023-07-26</t>
  </si>
  <si>
    <t>2023-07-27</t>
  </si>
  <si>
    <t>2023-07-28</t>
  </si>
  <si>
    <t>2023-07-29</t>
  </si>
  <si>
    <t>2023-07-30</t>
  </si>
  <si>
    <t>2023-07-31</t>
  </si>
  <si>
    <t>2023-08-01</t>
  </si>
  <si>
    <t>2023-08-02</t>
  </si>
  <si>
    <t>2023-08-03</t>
  </si>
  <si>
    <t>2023-08-04</t>
  </si>
  <si>
    <t>2023-08-05</t>
  </si>
  <si>
    <t>2023-08-06</t>
  </si>
  <si>
    <t>2023-08-07</t>
  </si>
  <si>
    <t>2023-08-08</t>
  </si>
  <si>
    <t>2023-08-09</t>
  </si>
  <si>
    <t>2023-08-10</t>
  </si>
  <si>
    <t>2023-08-11</t>
  </si>
  <si>
    <t>2023-08-12</t>
  </si>
  <si>
    <t>2023-08-13</t>
  </si>
  <si>
    <t>2023-08-14</t>
  </si>
  <si>
    <t>2023-08-15</t>
  </si>
  <si>
    <t>2023-08-16</t>
  </si>
  <si>
    <t>2023-08-17</t>
  </si>
  <si>
    <t>2023-08-18</t>
  </si>
  <si>
    <t>2023-08-19</t>
  </si>
  <si>
    <t>2023-08-20</t>
  </si>
  <si>
    <t>2023-08-21</t>
  </si>
  <si>
    <t>2023-08-22</t>
  </si>
  <si>
    <t>2023-08-23</t>
  </si>
  <si>
    <t>2023-08-24</t>
  </si>
  <si>
    <t>2023-08-25</t>
  </si>
  <si>
    <t>2023-08-26</t>
  </si>
  <si>
    <t>2023-08-27</t>
  </si>
  <si>
    <t>2023-08-28</t>
  </si>
  <si>
    <t>2023-08-29</t>
  </si>
  <si>
    <t>2023-08-30</t>
  </si>
  <si>
    <t>2023-08-31</t>
  </si>
  <si>
    <t>2023-09-01</t>
  </si>
  <si>
    <t>2023-09-02</t>
  </si>
  <si>
    <t>2023-09-03</t>
  </si>
  <si>
    <t>2023-09-04</t>
  </si>
  <si>
    <t>2023-09-05</t>
  </si>
  <si>
    <t>2023-09-06</t>
  </si>
  <si>
    <t>2023-09-07</t>
  </si>
  <si>
    <t>2023-09-08</t>
  </si>
  <si>
    <t>2023-09-09</t>
  </si>
  <si>
    <t>2023-09-10</t>
  </si>
  <si>
    <t>2023-09-11</t>
  </si>
  <si>
    <t>2023-09-12</t>
  </si>
  <si>
    <t>2023-09-13</t>
  </si>
  <si>
    <t>2023-09-14</t>
  </si>
  <si>
    <t>2023-09-15</t>
  </si>
  <si>
    <t>2023-09-16</t>
  </si>
  <si>
    <t>2023-09-17</t>
  </si>
  <si>
    <t>2023-09-18</t>
  </si>
  <si>
    <t>2023-09-19</t>
  </si>
  <si>
    <t>2023-09-20</t>
  </si>
  <si>
    <t>2023-09-21</t>
  </si>
  <si>
    <t>2023-09-22</t>
  </si>
  <si>
    <t>2023-09-23</t>
  </si>
  <si>
    <t>2023-09-24</t>
  </si>
  <si>
    <t>2023-09-25</t>
  </si>
  <si>
    <t>2023-09-26</t>
  </si>
  <si>
    <t>2023-09-27</t>
  </si>
  <si>
    <t>2023-09-28</t>
  </si>
  <si>
    <t>2023-09-29</t>
  </si>
  <si>
    <t>2023-09-30</t>
  </si>
  <si>
    <t>2023-10-01</t>
  </si>
  <si>
    <t>2023-10-02</t>
  </si>
  <si>
    <t>2023-10-03</t>
  </si>
  <si>
    <t>2023-10-04</t>
  </si>
  <si>
    <t>2023-10-05</t>
  </si>
  <si>
    <t>2023-10-06</t>
  </si>
  <si>
    <t>2023-10-07</t>
  </si>
  <si>
    <t>2023-10-08</t>
  </si>
  <si>
    <t>2023-10-09</t>
  </si>
  <si>
    <t>2023-10-10</t>
  </si>
  <si>
    <t>2023-10-11</t>
  </si>
  <si>
    <t>2023-10-12</t>
  </si>
  <si>
    <t>2023-10-13</t>
  </si>
  <si>
    <t>2023-10-14</t>
  </si>
  <si>
    <t>2023-10-15</t>
  </si>
  <si>
    <t>2023-10-16</t>
  </si>
  <si>
    <t>2023-10-17</t>
  </si>
  <si>
    <t>2023-10-18</t>
  </si>
  <si>
    <t>2023-10-19</t>
  </si>
  <si>
    <t>2023-10-20</t>
  </si>
  <si>
    <t>2023-10-21</t>
  </si>
  <si>
    <t>2023-10-22</t>
  </si>
  <si>
    <t>2023-10-23</t>
  </si>
  <si>
    <t>2023-10-24</t>
  </si>
  <si>
    <t>2023-10-25</t>
  </si>
  <si>
    <t>2023-10-26</t>
  </si>
  <si>
    <t>2023-10-27</t>
  </si>
  <si>
    <t>2023-10-28</t>
  </si>
  <si>
    <t>2023-10-29</t>
  </si>
  <si>
    <t>2023-10-30</t>
  </si>
  <si>
    <t>2023-10-31</t>
  </si>
  <si>
    <t>2023-11-01</t>
  </si>
  <si>
    <t>2023-11-02</t>
  </si>
  <si>
    <t>2023-11-03</t>
  </si>
  <si>
    <t>2023-11-04</t>
  </si>
  <si>
    <t>2023-11-05</t>
  </si>
  <si>
    <t>2023-11-06</t>
  </si>
  <si>
    <t>2023-11-07</t>
  </si>
  <si>
    <t>2023-11-08</t>
  </si>
  <si>
    <t>2023-11-09</t>
  </si>
  <si>
    <t>2023-11-10</t>
  </si>
  <si>
    <t>2023-11-11</t>
  </si>
  <si>
    <t>2023-11-12</t>
  </si>
  <si>
    <t>2023-11-13</t>
  </si>
  <si>
    <t>2023-11-14</t>
  </si>
  <si>
    <t>2023-11-15</t>
  </si>
  <si>
    <t>2023-11-16</t>
  </si>
  <si>
    <t>2023-11-17</t>
  </si>
  <si>
    <t>2023-11-18</t>
  </si>
  <si>
    <t>2023-11-19</t>
  </si>
  <si>
    <t>2023-11-20</t>
  </si>
  <si>
    <t>2023-11-21</t>
  </si>
  <si>
    <t>2023-11-22</t>
  </si>
  <si>
    <t>2023-11-23</t>
  </si>
  <si>
    <t>2023-11-24</t>
  </si>
  <si>
    <t>2023-11-25</t>
  </si>
  <si>
    <t>2023-11-26</t>
  </si>
  <si>
    <t>2023-11-27</t>
  </si>
  <si>
    <t>2023-11-28</t>
  </si>
  <si>
    <t>2023-11-29</t>
  </si>
  <si>
    <t>2023-11-30</t>
  </si>
  <si>
    <t>2023-12-01</t>
  </si>
  <si>
    <t>2023-12-02</t>
  </si>
  <si>
    <t>2023-12-03</t>
  </si>
  <si>
    <t>2023-12-04</t>
  </si>
  <si>
    <t>2023-12-05</t>
  </si>
  <si>
    <t>2023-12-06</t>
  </si>
  <si>
    <t>2023-12-07</t>
  </si>
  <si>
    <t>2023-12-08</t>
  </si>
  <si>
    <t>2023-12-09</t>
  </si>
  <si>
    <t>2023-12-10</t>
  </si>
  <si>
    <t>2023-12-11</t>
  </si>
  <si>
    <t>2023-12-12</t>
  </si>
  <si>
    <t>2023-12-13</t>
  </si>
  <si>
    <t>2023-12-14</t>
  </si>
  <si>
    <t>2023-12-15</t>
  </si>
  <si>
    <t>2023-12-16</t>
  </si>
  <si>
    <t>2023-12-17</t>
  </si>
  <si>
    <t>2023-12-18</t>
  </si>
  <si>
    <t>2023-12-19</t>
  </si>
  <si>
    <t>2023-12-20</t>
  </si>
  <si>
    <t>2023-12-21</t>
  </si>
  <si>
    <t>2023-12-22</t>
  </si>
  <si>
    <t>2023-12-23</t>
  </si>
  <si>
    <t>2023-12-24</t>
  </si>
  <si>
    <t>2023-12-25</t>
  </si>
  <si>
    <t>2023-12-26</t>
  </si>
  <si>
    <t>2023-12-27</t>
  </si>
  <si>
    <t>2023-12-28</t>
  </si>
  <si>
    <t>2023-12-29</t>
  </si>
  <si>
    <t>2023-12-30</t>
  </si>
  <si>
    <t>2023-12-31</t>
  </si>
  <si>
    <t>2024-01-01</t>
  </si>
  <si>
    <t>2024-01-02</t>
  </si>
  <si>
    <t>2024-01-03</t>
  </si>
  <si>
    <t>2024-01-04</t>
  </si>
  <si>
    <t>2024-01-05</t>
  </si>
  <si>
    <t>2024-01-06</t>
  </si>
  <si>
    <t>2024-01-07</t>
  </si>
  <si>
    <t>2024-01-08</t>
  </si>
  <si>
    <t>2024-01-09</t>
  </si>
  <si>
    <t>2024-01-10</t>
  </si>
  <si>
    <t>2024-01-11</t>
  </si>
  <si>
    <t>2024-01-12</t>
  </si>
  <si>
    <t>2024-01-13</t>
  </si>
  <si>
    <t>2024-01-14</t>
  </si>
  <si>
    <t>2024-01-15</t>
  </si>
  <si>
    <t>2024-01-16</t>
  </si>
  <si>
    <t>2024-01-17</t>
  </si>
  <si>
    <t>2024-01-18</t>
  </si>
  <si>
    <t>2024-01-19</t>
  </si>
  <si>
    <t>2024-01-20</t>
  </si>
  <si>
    <t>2024-01-21</t>
  </si>
  <si>
    <t>2024-01-22</t>
  </si>
  <si>
    <t>2024-01-23</t>
  </si>
  <si>
    <t>2024-01-24</t>
  </si>
  <si>
    <t>2024-01-25</t>
  </si>
  <si>
    <t>2024-01-26</t>
  </si>
  <si>
    <t>2024-01-27</t>
  </si>
  <si>
    <t>2024-01-28</t>
  </si>
  <si>
    <t>2024-01-29</t>
  </si>
  <si>
    <t>2024-01-30</t>
  </si>
  <si>
    <t>2024-01-31</t>
  </si>
  <si>
    <t>2024-02-01</t>
  </si>
  <si>
    <t>2024-02-02</t>
  </si>
  <si>
    <t>2024-02-03</t>
  </si>
  <si>
    <t>2024-02-04</t>
  </si>
  <si>
    <t>2024-02-05</t>
  </si>
  <si>
    <t>2024-02-06</t>
  </si>
  <si>
    <t>2024-02-07</t>
  </si>
  <si>
    <t>2024-02-08</t>
  </si>
  <si>
    <t>2024-02-09</t>
  </si>
  <si>
    <t>2024-02-10</t>
  </si>
  <si>
    <t>2024-02-11</t>
  </si>
  <si>
    <t>2024-02-12</t>
  </si>
  <si>
    <t>2024-02-13</t>
  </si>
  <si>
    <t>2024-02-14</t>
  </si>
  <si>
    <t>2024-02-15</t>
  </si>
  <si>
    <t>2024-02-16</t>
  </si>
  <si>
    <t>2024-02-17</t>
  </si>
  <si>
    <t>2024-02-18</t>
  </si>
  <si>
    <t>2024-02-19</t>
  </si>
  <si>
    <t>2024-02-20</t>
  </si>
  <si>
    <t>2024-02-21</t>
  </si>
  <si>
    <t>2024-02-22</t>
  </si>
  <si>
    <t>2024-02-23</t>
  </si>
  <si>
    <t>2024-02-24</t>
  </si>
  <si>
    <t>2024-02-25</t>
  </si>
  <si>
    <t>2024-02-26</t>
  </si>
  <si>
    <t>2024-02-27</t>
  </si>
  <si>
    <t>2024-02-28</t>
  </si>
  <si>
    <t>2024-02-29</t>
  </si>
  <si>
    <t>2024-03-01</t>
  </si>
  <si>
    <t>2024-03-02</t>
  </si>
  <si>
    <t>2024-03-03</t>
  </si>
  <si>
    <t>2024-03-04</t>
  </si>
  <si>
    <t>2024-03-05</t>
  </si>
  <si>
    <t>2024-03-06</t>
  </si>
  <si>
    <t>2024-03-07</t>
  </si>
  <si>
    <t>2024-03-08</t>
  </si>
  <si>
    <t>2024-03-09</t>
  </si>
  <si>
    <t>2024-03-10</t>
  </si>
  <si>
    <t>2024-03-11</t>
  </si>
  <si>
    <t>2024-03-12</t>
  </si>
  <si>
    <t>2024-03-13</t>
  </si>
  <si>
    <t>2024-03-14</t>
  </si>
  <si>
    <t>2024-03-15</t>
  </si>
  <si>
    <t>2024-03-16</t>
  </si>
  <si>
    <t>2024-03-17</t>
  </si>
  <si>
    <t>2024-03-18</t>
  </si>
  <si>
    <t>2024-03-19</t>
  </si>
  <si>
    <t>2024-03-20</t>
  </si>
  <si>
    <t>2024-03-21</t>
  </si>
  <si>
    <t>2024-03-22</t>
  </si>
  <si>
    <t>2024-03-23</t>
  </si>
  <si>
    <t>2024-03-24</t>
  </si>
  <si>
    <t>2024-03-25</t>
  </si>
  <si>
    <t>2024-03-26</t>
  </si>
  <si>
    <t>2024-03-27</t>
  </si>
  <si>
    <t>2024-03-28</t>
  </si>
  <si>
    <t>2024-03-29</t>
  </si>
  <si>
    <t>2024-03-30</t>
  </si>
  <si>
    <t>2024-03-31</t>
  </si>
  <si>
    <t>2024-04-01</t>
  </si>
  <si>
    <t>2024-04-02</t>
  </si>
  <si>
    <t>2024-04-03</t>
  </si>
  <si>
    <t>2024-04-04</t>
  </si>
  <si>
    <t>2024-04-05</t>
  </si>
  <si>
    <t>2024-04-06</t>
  </si>
  <si>
    <t>2024-04-07</t>
  </si>
  <si>
    <t>2024-04-08</t>
  </si>
  <si>
    <t>2024-04-09</t>
  </si>
  <si>
    <t>2024-04-10</t>
  </si>
  <si>
    <t>2024-04-11</t>
  </si>
  <si>
    <t>2024-04-12</t>
  </si>
  <si>
    <t>2024-04-13</t>
  </si>
  <si>
    <t>2024-04-14</t>
  </si>
  <si>
    <t>2024-04-15</t>
  </si>
  <si>
    <t>2024-04-16</t>
  </si>
  <si>
    <t>2024-04-17</t>
  </si>
  <si>
    <t>2024-04-18</t>
  </si>
  <si>
    <t>2024-04-19</t>
  </si>
  <si>
    <t>2024-04-20</t>
  </si>
  <si>
    <t>2024-04-21</t>
  </si>
  <si>
    <t>2024-04-22</t>
  </si>
  <si>
    <t>2024-04-23</t>
  </si>
  <si>
    <t>2024-04-24</t>
  </si>
  <si>
    <t>2024-04-25</t>
  </si>
  <si>
    <t>2024-04-26</t>
  </si>
  <si>
    <t>2024-04-27</t>
  </si>
  <si>
    <t>2024-04-28</t>
  </si>
  <si>
    <t>2024-04-29</t>
  </si>
  <si>
    <t>2024-04-30</t>
  </si>
  <si>
    <t>2024-05-01</t>
  </si>
  <si>
    <t>2024-05-02</t>
  </si>
  <si>
    <t>2024-05-03</t>
  </si>
  <si>
    <t>2024-05-04</t>
  </si>
  <si>
    <t>2024-05-05</t>
  </si>
  <si>
    <t>2024-05-06</t>
  </si>
  <si>
    <t>2024-05-07</t>
  </si>
  <si>
    <t>2024-05-08</t>
  </si>
  <si>
    <t>2024-05-09</t>
  </si>
  <si>
    <t>2024-05-10</t>
  </si>
  <si>
    <t>2024-05-11</t>
  </si>
  <si>
    <t>2024-05-12</t>
  </si>
  <si>
    <t>2024-05-13</t>
  </si>
  <si>
    <t>2024-05-14</t>
  </si>
  <si>
    <t>2024-05-15</t>
  </si>
  <si>
    <t>2024-05-16</t>
  </si>
  <si>
    <t>2024-05-17</t>
  </si>
  <si>
    <t>2024-05-18</t>
  </si>
  <si>
    <t>2024-05-19</t>
  </si>
  <si>
    <t>2024-05-20</t>
  </si>
  <si>
    <t>2024-05-21</t>
  </si>
  <si>
    <t>2024-05-22</t>
  </si>
  <si>
    <t>2024-05-23</t>
  </si>
  <si>
    <t>2024-05-24</t>
  </si>
  <si>
    <t>2024-05-25</t>
  </si>
  <si>
    <t>2024-05-26</t>
  </si>
  <si>
    <t>2024-05-27</t>
  </si>
  <si>
    <t>2024-05-28</t>
  </si>
  <si>
    <t>2024-05-29</t>
  </si>
  <si>
    <t>2024-05-30</t>
  </si>
  <si>
    <t>2024-05-31</t>
  </si>
  <si>
    <t>2024-06-01</t>
  </si>
  <si>
    <t>2024-06-02</t>
  </si>
  <si>
    <t>2024-06-03</t>
  </si>
  <si>
    <t>2024-06-04</t>
  </si>
  <si>
    <t>2024-06-05</t>
  </si>
  <si>
    <t>2024-06-06</t>
  </si>
  <si>
    <t>2024-06-07</t>
  </si>
  <si>
    <t>2024-06-08</t>
  </si>
  <si>
    <t>2024-06-09</t>
  </si>
  <si>
    <t>2024-06-10</t>
  </si>
  <si>
    <t>2024-06-11</t>
  </si>
  <si>
    <t>2024-06-12</t>
  </si>
  <si>
    <t>2024-06-13</t>
  </si>
  <si>
    <t>2024-06-14</t>
  </si>
  <si>
    <t>2024-06-15</t>
  </si>
  <si>
    <t>2024-06-16</t>
  </si>
  <si>
    <t>2024-06-17</t>
  </si>
  <si>
    <t>2024-06-18</t>
  </si>
  <si>
    <t>2024-06-19</t>
  </si>
  <si>
    <t>2024-06-20</t>
  </si>
  <si>
    <t>2024-06-21</t>
  </si>
  <si>
    <t>2024-06-22</t>
  </si>
  <si>
    <t>2024-06-23</t>
  </si>
  <si>
    <t>2024-06-24</t>
  </si>
  <si>
    <t>2024-06-25</t>
  </si>
  <si>
    <t>2024-06-26</t>
  </si>
  <si>
    <t>2024-06-27</t>
  </si>
  <si>
    <t>2024-06-28</t>
  </si>
  <si>
    <t>2024-06-29</t>
  </si>
  <si>
    <t>2024-06-30</t>
  </si>
  <si>
    <t>2024-07-01</t>
  </si>
  <si>
    <t>2024-07-02</t>
  </si>
  <si>
    <t>2024-07-03</t>
  </si>
  <si>
    <t>2024-07-04</t>
  </si>
  <si>
    <t>2024-07-05</t>
  </si>
  <si>
    <t>2024-07-06</t>
  </si>
  <si>
    <t>2024-07-07</t>
  </si>
  <si>
    <t>2024-07-08</t>
  </si>
  <si>
    <t>2024-07-09</t>
  </si>
  <si>
    <t>2024-07-10</t>
  </si>
  <si>
    <t>2024-07-11</t>
  </si>
  <si>
    <t>2024-07-12</t>
  </si>
  <si>
    <t>2024-07-13</t>
  </si>
  <si>
    <t>2024-07-14</t>
  </si>
  <si>
    <t>2024-07-15</t>
  </si>
  <si>
    <t>2024-07-16</t>
  </si>
  <si>
    <t>2024-07-17</t>
  </si>
  <si>
    <t>2024-07-18</t>
  </si>
  <si>
    <t>2024-07-19</t>
  </si>
  <si>
    <t>2024-07-20</t>
  </si>
  <si>
    <t>2024-07-21</t>
  </si>
  <si>
    <t>2024-07-22</t>
  </si>
  <si>
    <t>2024-07-23</t>
  </si>
  <si>
    <t>2024-07-24</t>
  </si>
  <si>
    <t>2024-07-25</t>
  </si>
  <si>
    <t>2024-07-26</t>
  </si>
  <si>
    <t>2024-07-27</t>
  </si>
  <si>
    <t>2024-07-28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</si>
  <si>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</si>
  <si>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</si>
  <si>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</si>
  <si>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</si>
  <si>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</si>
  <si>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</si>
  <si>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</si>
  <si>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2024-08-05</t>
  </si>
  <si>
    <t>2024-08-06</t>
  </si>
  <si>
    <t>2024-08-07</t>
  </si>
  <si>
    <t>2024-08-08</t>
  </si>
  <si>
    <t>2024-08-09</t>
  </si>
  <si>
    <t>2024-08-10</t>
  </si>
  <si>
    <t>2024-08-11</t>
  </si>
  <si>
    <t>2024-08-12</t>
  </si>
  <si>
    <t>2024-08-13</t>
  </si>
  <si>
    <t>2024-08-14</t>
  </si>
  <si>
    <t>2024-08-15</t>
  </si>
  <si>
    <t>2024-08-16</t>
  </si>
  <si>
    <t>2024-08-17</t>
  </si>
  <si>
    <t>2024-08-18</t>
  </si>
  <si>
    <t>2024-08-19</t>
  </si>
  <si>
    <t>2024-08-20</t>
  </si>
  <si>
    <t>2024-08-21</t>
  </si>
  <si>
    <t>2024-08-22</t>
  </si>
  <si>
    <t>2024-08-23</t>
  </si>
  <si>
    <t>2024-08-24</t>
  </si>
  <si>
    <t>2024-08-25</t>
  </si>
  <si>
    <t>Region</t>
  </si>
  <si>
    <t>Investment</t>
  </si>
  <si>
    <t>expansion</t>
  </si>
  <si>
    <t>Column Labels</t>
  </si>
  <si>
    <t>operational</t>
  </si>
  <si>
    <t>planned</t>
  </si>
  <si>
    <t>under construction</t>
  </si>
  <si>
    <t>Grand Total</t>
  </si>
  <si>
    <t>FSRU</t>
  </si>
  <si>
    <t>large onshore</t>
  </si>
  <si>
    <t>LNG Import Terminals Map Database Feb 2024</t>
  </si>
  <si>
    <t>Country</t>
  </si>
  <si>
    <t>Name of 
installation</t>
  </si>
  <si>
    <t>Status</t>
  </si>
  <si>
    <t>Start-up
year</t>
  </si>
  <si>
    <t>Type</t>
  </si>
  <si>
    <t>Operator
short name</t>
  </si>
  <si>
    <r>
      <t>Max.
Hourly Cap.
m</t>
    </r>
    <r>
      <rPr>
        <b/>
        <vertAlign val="superscript"/>
        <sz val="12"/>
        <color theme="0"/>
        <rFont val="Calibri"/>
        <family val="2"/>
        <scheme val="minor"/>
      </rPr>
      <t>3</t>
    </r>
    <r>
      <rPr>
        <b/>
        <sz val="12"/>
        <color theme="0"/>
        <rFont val="Calibri"/>
        <family val="2"/>
        <scheme val="minor"/>
      </rPr>
      <t>(N)/hour</t>
    </r>
  </si>
  <si>
    <r>
      <t>Nom. Annual Cap.
billion m</t>
    </r>
    <r>
      <rPr>
        <b/>
        <vertAlign val="superscript"/>
        <sz val="12"/>
        <color theme="0"/>
        <rFont val="Calibri"/>
        <family val="2"/>
        <scheme val="minor"/>
      </rPr>
      <t>3</t>
    </r>
    <r>
      <rPr>
        <b/>
        <sz val="12"/>
        <color theme="0"/>
        <rFont val="Calibri"/>
        <family val="2"/>
        <scheme val="minor"/>
      </rPr>
      <t>(N)/year</t>
    </r>
  </si>
  <si>
    <r>
      <t>Possible additional Nom. Annual Cap.
billion m</t>
    </r>
    <r>
      <rPr>
        <b/>
        <vertAlign val="superscript"/>
        <sz val="12"/>
        <color theme="0"/>
        <rFont val="Calibri"/>
        <family val="2"/>
        <scheme val="minor"/>
      </rPr>
      <t>3</t>
    </r>
    <r>
      <rPr>
        <b/>
        <sz val="12"/>
        <color theme="0"/>
        <rFont val="Calibri"/>
        <family val="2"/>
        <scheme val="minor"/>
      </rPr>
      <t>(N)/year</t>
    </r>
  </si>
  <si>
    <t>LNG storage
capacity 
m3 LNG</t>
  </si>
  <si>
    <t>Number of tanks</t>
  </si>
  <si>
    <r>
      <t>Max. ship class
size receivable (m</t>
    </r>
    <r>
      <rPr>
        <b/>
        <vertAlign val="superscript"/>
        <sz val="12"/>
        <color theme="0"/>
        <rFont val="Calibri"/>
        <family val="2"/>
        <scheme val="minor"/>
      </rPr>
      <t>3</t>
    </r>
    <r>
      <rPr>
        <b/>
        <sz val="12"/>
        <color theme="0"/>
        <rFont val="Calibri"/>
        <family val="2"/>
        <scheme val="minor"/>
      </rPr>
      <t xml:space="preserve"> LNG)</t>
    </r>
  </si>
  <si>
    <t>Number of jetties</t>
  </si>
  <si>
    <t>Min. sea depth alongside (m)</t>
  </si>
  <si>
    <t>Max. send out pressure (bar)</t>
  </si>
  <si>
    <t>TPA
regime</t>
  </si>
  <si>
    <t>PCI list</t>
  </si>
  <si>
    <t>Operator
long name</t>
  </si>
  <si>
    <t>Albania</t>
  </si>
  <si>
    <t>non EU27</t>
  </si>
  <si>
    <t>Vlora Terminal</t>
  </si>
  <si>
    <t>new facility</t>
  </si>
  <si>
    <t>Excelerate - ExxonMobil</t>
  </si>
  <si>
    <t>Belgium</t>
  </si>
  <si>
    <t>EU27</t>
  </si>
  <si>
    <t>Zeebrugge LNG Terminal</t>
  </si>
  <si>
    <t>existing</t>
  </si>
  <si>
    <t>Fluxys LNG</t>
  </si>
  <si>
    <t>regulated</t>
  </si>
  <si>
    <t>Fluxys S.A. (LNG)</t>
  </si>
  <si>
    <t>Croatia</t>
  </si>
  <si>
    <t>Krk LNG Terminal (LNG Croatia)</t>
  </si>
  <si>
    <t>LNG Croatia</t>
  </si>
  <si>
    <t>LNG Croatia LLC  / LNG Hrvatska</t>
  </si>
  <si>
    <t>Krk LNG Terminal</t>
  </si>
  <si>
    <t>Cyprus</t>
  </si>
  <si>
    <t>Vasiliko LNG terminal</t>
  </si>
  <si>
    <t>ETYFA</t>
  </si>
  <si>
    <t>5th PCI list</t>
  </si>
  <si>
    <t>ETYFA Ltd</t>
  </si>
  <si>
    <t>Egypt</t>
  </si>
  <si>
    <t>non EU</t>
  </si>
  <si>
    <t>Ain-Sokhna</t>
  </si>
  <si>
    <t>suspended</t>
  </si>
  <si>
    <t>Sumed (BW Singapore)</t>
  </si>
  <si>
    <t>BW</t>
  </si>
  <si>
    <t>BW Singapore</t>
  </si>
  <si>
    <t>Estonia</t>
  </si>
  <si>
    <t>Paldiski LNG Terminal</t>
  </si>
  <si>
    <t>Alexela</t>
  </si>
  <si>
    <t>TallinnLNG (Muuga)</t>
  </si>
  <si>
    <t xml:space="preserve">Liwathon E.O.S. </t>
  </si>
  <si>
    <t>Finland</t>
  </si>
  <si>
    <t>Inkoo (Exemplar FSRU)</t>
  </si>
  <si>
    <t xml:space="preserve">Gasgrid </t>
  </si>
  <si>
    <t>Gasgrid Floating LNG Terminal Finland Oy</t>
  </si>
  <si>
    <t>France</t>
  </si>
  <si>
    <t>Dunkerque LNG Terminal</t>
  </si>
  <si>
    <t>Dunkerque LNG</t>
  </si>
  <si>
    <t>exempted</t>
  </si>
  <si>
    <t>Dunkerque LNG SAS (Fluxys Group)</t>
  </si>
  <si>
    <t>Fos Cavaou LNG Terminal</t>
  </si>
  <si>
    <t>Fosmax LNG</t>
  </si>
  <si>
    <t>Fosmax LNG, SAS</t>
  </si>
  <si>
    <t>Fos-Tonkin LNG Terminal</t>
  </si>
  <si>
    <t>Elengy</t>
  </si>
  <si>
    <t>Elengy S.A.</t>
  </si>
  <si>
    <t>Montoir-de-Bretagne LNG Terminal</t>
  </si>
  <si>
    <t>Le Havre (FSRU Cape Ann)</t>
  </si>
  <si>
    <t>TotalEnergies</t>
  </si>
  <si>
    <t>Germany</t>
  </si>
  <si>
    <t>Brunsbüttel LNG terminal (FSRU Hoeg Gannet)</t>
  </si>
  <si>
    <t>DET (Deutche Energy Terminal)</t>
  </si>
  <si>
    <t>Stade LNG terminal (FSRU Energos Force)</t>
  </si>
  <si>
    <t xml:space="preserve">Wilhelmshaven 1 (FSRU Hoegh Esperanza) </t>
  </si>
  <si>
    <t>Wilhelmshaven 2 (FSRU Excelerate Excelsior)</t>
  </si>
  <si>
    <t>Lubmin H2</t>
  </si>
  <si>
    <t>Deutsche ReGas</t>
  </si>
  <si>
    <t xml:space="preserve">Mukran FSRU Energos Power </t>
  </si>
  <si>
    <t>Mukran FSRU Neptune – 2nd</t>
  </si>
  <si>
    <t>Wilhelmshaven</t>
  </si>
  <si>
    <t>TES</t>
  </si>
  <si>
    <t xml:space="preserve">Stade LNG terminal </t>
  </si>
  <si>
    <t>Hanseatic Energy Hub</t>
  </si>
  <si>
    <t>Greece</t>
  </si>
  <si>
    <t>Dioriga Gas FSRU</t>
  </si>
  <si>
    <t>Dioryga Gas</t>
  </si>
  <si>
    <t>Alexandroupolis LNG terminal</t>
  </si>
  <si>
    <t>Gastrade</t>
  </si>
  <si>
    <t>Gastrade SA, DESFA</t>
  </si>
  <si>
    <t>Thrace LNG</t>
  </si>
  <si>
    <t>Revithoussa LNG Terminal</t>
  </si>
  <si>
    <t>DESFA</t>
  </si>
  <si>
    <t>DESFA Hellenic Gas Transmission System Operator S.A.</t>
  </si>
  <si>
    <t>Argo FSRU</t>
  </si>
  <si>
    <t>Medgas</t>
  </si>
  <si>
    <t>ExxonMobil LNG and Mediterranean Gas</t>
  </si>
  <si>
    <t>Ireland</t>
  </si>
  <si>
    <t>Shannon LNG FSRU</t>
  </si>
  <si>
    <t>Shannon LNG Limited</t>
  </si>
  <si>
    <t>Shannon LNG Limited (a new fortress energy company)</t>
  </si>
  <si>
    <t>Mag Mell FSRU</t>
  </si>
  <si>
    <t>Mag Mell Energy Ireland Ltd</t>
  </si>
  <si>
    <t>Mag Mell Energy Ireland Ltd (a subsidiary Predator Oil &amp; Gas Holdings Plc)</t>
  </si>
  <si>
    <t>Israel</t>
  </si>
  <si>
    <t>Hadera FSRU (Excelsior)</t>
  </si>
  <si>
    <t>Israel Natural Gas Lines</t>
  </si>
  <si>
    <t>Israel Natural Gas Lines Ltd.</t>
  </si>
  <si>
    <t>Italy</t>
  </si>
  <si>
    <t xml:space="preserve">OLT Offshore LNG Toscana FSRU </t>
  </si>
  <si>
    <t>OLT Offshore LNG Toscana</t>
  </si>
  <si>
    <t>OLT Offshore LNG Toscana S.p.A.</t>
  </si>
  <si>
    <t>Panigaglia LNG terminal</t>
  </si>
  <si>
    <t>GNL Italia</t>
  </si>
  <si>
    <t>GNL Italia S.p.A.</t>
  </si>
  <si>
    <t>Piombino (FSRU Golar Tundra)</t>
  </si>
  <si>
    <t>FSRU Italia</t>
  </si>
  <si>
    <t>Ravenna (FSRU BW Singapore)</t>
  </si>
  <si>
    <t>Porto Empedocle (Sicilia) LNG terminal</t>
  </si>
  <si>
    <t>Nuove Energie</t>
  </si>
  <si>
    <t>Nuove Energie S.r.l. (a company owned by Enel Global Trading)</t>
  </si>
  <si>
    <t>Rovigo</t>
  </si>
  <si>
    <t>offshore GBS (Gravity Based Structure)</t>
  </si>
  <si>
    <t>Adriatic LNG</t>
  </si>
  <si>
    <t>hybrid</t>
  </si>
  <si>
    <t>Terminale GNL Adriatico S.r.l.</t>
  </si>
  <si>
    <t>Latvia</t>
  </si>
  <si>
    <t>Skulte LNG terminal</t>
  </si>
  <si>
    <t>FRU + direct link to UGS</t>
  </si>
  <si>
    <t>Skulte LNG Terminal</t>
  </si>
  <si>
    <t>AS 'Skulte LNG Terminal' / Virsi</t>
  </si>
  <si>
    <t>Lithuania</t>
  </si>
  <si>
    <t>FSRU Independence</t>
  </si>
  <si>
    <t>Malta</t>
  </si>
  <si>
    <t>Malta Delimara LNG terminal (Armada LNG Mediterrana)</t>
  </si>
  <si>
    <t>FSU + onshore regasification</t>
  </si>
  <si>
    <t>ElectroGas Malta Ltd</t>
  </si>
  <si>
    <t>Morocco</t>
  </si>
  <si>
    <t>Jorf Lasfar LNG terminal</t>
  </si>
  <si>
    <t>ONEE</t>
  </si>
  <si>
    <t>Office National de l’Electricite et de l’Eau Potable (ONEE)</t>
  </si>
  <si>
    <t>Morocco FSRU</t>
  </si>
  <si>
    <t>MEME (call for interest)</t>
  </si>
  <si>
    <t>Ministère de l'Energie, des Mines et de l'Environnement (call for interest)</t>
  </si>
  <si>
    <t>Netherlands</t>
  </si>
  <si>
    <t>Gate terminal, Rotterdam</t>
  </si>
  <si>
    <t>Gate terminal</t>
  </si>
  <si>
    <t>additional 4 bcm interruptible</t>
  </si>
  <si>
    <t>14,5/10</t>
  </si>
  <si>
    <t>Gate terminal B.V.</t>
  </si>
  <si>
    <t>Eemsenergyterminal</t>
  </si>
  <si>
    <t>Gasunie</t>
  </si>
  <si>
    <t>Poland</t>
  </si>
  <si>
    <t>GDANSK LNG</t>
  </si>
  <si>
    <t>GAZ SYSTEM</t>
  </si>
  <si>
    <t>5th PCI List</t>
  </si>
  <si>
    <t>Swinoujscie LNG Terminal</t>
  </si>
  <si>
    <t>Portugal</t>
  </si>
  <si>
    <t>Sines LNG Terminal</t>
  </si>
  <si>
    <t>REN Atlantico</t>
  </si>
  <si>
    <t>REN Atlântico S.A</t>
  </si>
  <si>
    <t>Russia</t>
  </si>
  <si>
    <t>Kaliningrad LNG terminal (FSRU)</t>
  </si>
  <si>
    <t>Gazprom</t>
  </si>
  <si>
    <t>Public Joint Stock Company Gazprom</t>
  </si>
  <si>
    <t>Spain</t>
  </si>
  <si>
    <t>Barcelona LNG Terminal</t>
  </si>
  <si>
    <t>ENAGAS</t>
  </si>
  <si>
    <t>Enagás Transporte S.A.U.</t>
  </si>
  <si>
    <t>Bilbao LNG terminal</t>
  </si>
  <si>
    <t>BBG</t>
  </si>
  <si>
    <t>Bahia de Bizkaia Gas, S.L.</t>
  </si>
  <si>
    <t>Cartagena LNG Terminal</t>
  </si>
  <si>
    <t>Gijón (Musel) LNG terminal</t>
  </si>
  <si>
    <t>Musel E-HUB</t>
  </si>
  <si>
    <t>Huelva LNG Terminal</t>
  </si>
  <si>
    <t>Mugardos LNG Terminal</t>
  </si>
  <si>
    <t>Reganosa</t>
  </si>
  <si>
    <t>Regasificadora del Noroeste, S.A.</t>
  </si>
  <si>
    <t>Sagunto LNG terminal</t>
  </si>
  <si>
    <t>Saggas</t>
  </si>
  <si>
    <t>n.a.</t>
  </si>
  <si>
    <t>SAGGAS - Planta de Regasificación de Sagunto, S.A.</t>
  </si>
  <si>
    <t>Turkey</t>
  </si>
  <si>
    <t>Aliaga Etki LNG Terminal (Turquoise)</t>
  </si>
  <si>
    <t>Etki Liman</t>
  </si>
  <si>
    <t>Etki Liman Isletmeleri Dogalgaz Ithalat ve Ticaret A.S.</t>
  </si>
  <si>
    <t>Aliaga Izmir LNG Terminal</t>
  </si>
  <si>
    <t>EgeGaz</t>
  </si>
  <si>
    <t>EGE GAZ A.S.</t>
  </si>
  <si>
    <t>FSRU Gulf of Saros</t>
  </si>
  <si>
    <t>BOTAS</t>
  </si>
  <si>
    <t>BOTAŞ - Petroleum Pipeline Corporation</t>
  </si>
  <si>
    <t>FSRU Dörtyol (Ertuğrul Gazi)</t>
  </si>
  <si>
    <t>Marmara Ereglisi LNG terminal</t>
  </si>
  <si>
    <t>United Kingdom</t>
  </si>
  <si>
    <t>Isle of Grain LNG terminal</t>
  </si>
  <si>
    <t>Grain LNG</t>
  </si>
  <si>
    <t>National Grid Gas plc (Grain LNG)</t>
  </si>
  <si>
    <t>Milford Haven - Dragon LNG terminal</t>
  </si>
  <si>
    <t>Dragon LNG</t>
  </si>
  <si>
    <t>Dragon LNG Limited</t>
  </si>
  <si>
    <t>Milford Haven - South Hook LNG terminal</t>
  </si>
  <si>
    <t>South Hook LNG</t>
  </si>
  <si>
    <t>South Hook LNG Terminal Company Ltd.</t>
  </si>
  <si>
    <t>Teesside Gasport</t>
  </si>
  <si>
    <t>gas port</t>
  </si>
  <si>
    <r>
      <rPr>
        <strike/>
        <sz val="11"/>
        <rFont val="Calibri"/>
        <family val="2"/>
        <scheme val="minor"/>
      </rPr>
      <t>(</t>
    </r>
    <r>
      <rPr>
        <sz val="11"/>
        <rFont val="Calibri"/>
        <family val="2"/>
        <scheme val="minor"/>
      </rPr>
      <t>Trafigura</t>
    </r>
    <r>
      <rPr>
        <strike/>
        <sz val="11"/>
        <rFont val="Calibri"/>
        <family val="2"/>
        <scheme val="minor"/>
      </rPr>
      <t>)</t>
    </r>
  </si>
  <si>
    <t>Trafigura</t>
  </si>
  <si>
    <t>Annual regasification capacity of</t>
  </si>
  <si>
    <t>LNG large scale import terminals per country (bcm(N) / year)</t>
  </si>
  <si>
    <t>Albania*</t>
  </si>
  <si>
    <t>nonEU27</t>
  </si>
  <si>
    <t>EUROPE</t>
  </si>
  <si>
    <t>*terminal planned, capacity not specified</t>
  </si>
  <si>
    <t>**Annual regasification capacity of LNG large scale import terminals in EU27 per type (bcm(N) / year)</t>
  </si>
  <si>
    <t>Large Onshore</t>
  </si>
  <si>
    <t>FSRU and others</t>
  </si>
  <si>
    <t>**Annual regasification capacity of LNG large scale import terminals in Europe per type (bcm(N) / year)</t>
  </si>
  <si>
    <t>***Number of LNG large scale import terminals in EU27 per type</t>
  </si>
  <si>
    <t>Expansions</t>
  </si>
  <si>
    <t>***Number of LNG large scale import terminals in Europe per type</t>
  </si>
  <si>
    <t>(blank)</t>
  </si>
  <si>
    <t>Operational 2022</t>
  </si>
  <si>
    <t>TOTAL 2030</t>
  </si>
  <si>
    <t>Total 2030</t>
  </si>
  <si>
    <t>1 toe=11.63 MWh</t>
  </si>
  <si>
    <t>1mtoe</t>
  </si>
  <si>
    <t>11.63 TWh</t>
  </si>
  <si>
    <t>1.11 bcm</t>
  </si>
  <si>
    <t>Energy consumption 2030 gas</t>
  </si>
  <si>
    <t>158 mtoe</t>
  </si>
  <si>
    <t>Energy imports 2030 gas</t>
  </si>
  <si>
    <t>TWh</t>
  </si>
  <si>
    <t>member</t>
  </si>
  <si>
    <t>ALSI</t>
  </si>
  <si>
    <t>not ALSI</t>
  </si>
  <si>
    <t>observer</t>
  </si>
  <si>
    <t>Lithuania`</t>
  </si>
  <si>
    <t>KN Energies</t>
  </si>
  <si>
    <t>AB „KN Energies”</t>
  </si>
  <si>
    <t>suspended/cancelled</t>
  </si>
  <si>
    <t>2024-08-26</t>
  </si>
  <si>
    <t>2024-08-27</t>
  </si>
  <si>
    <t>2024-08-28</t>
  </si>
  <si>
    <t>2024-08-29</t>
  </si>
  <si>
    <t>2024-08-30</t>
  </si>
  <si>
    <t>2024-08-31</t>
  </si>
  <si>
    <t>2024-09-01</t>
  </si>
  <si>
    <t>2024-09-02</t>
  </si>
  <si>
    <t>2024-09-03</t>
  </si>
  <si>
    <t>2024-09-04</t>
  </si>
  <si>
    <t>2024-09-05</t>
  </si>
  <si>
    <t>2024-09-06</t>
  </si>
  <si>
    <t>2024-09-07</t>
  </si>
  <si>
    <t>2024-09-08</t>
  </si>
  <si>
    <t>2024-09-09</t>
  </si>
  <si>
    <t>2024-09-10</t>
  </si>
  <si>
    <t>2024-09-11</t>
  </si>
  <si>
    <t>2024-09-12</t>
  </si>
  <si>
    <t>2024-09-13</t>
  </si>
  <si>
    <t>2024-09-14</t>
  </si>
  <si>
    <t>2024-09-15</t>
  </si>
  <si>
    <t>2024-09-16</t>
  </si>
  <si>
    <t>2024-09-17</t>
  </si>
  <si>
    <t>2024-09-18</t>
  </si>
  <si>
    <t>2024-09-19</t>
  </si>
  <si>
    <t>2024-09-20</t>
  </si>
  <si>
    <t>2024-09-21</t>
  </si>
  <si>
    <t>2024-09-22</t>
  </si>
  <si>
    <t>2024-09-23</t>
  </si>
  <si>
    <t>2024-09-24</t>
  </si>
  <si>
    <t>2024-09-25</t>
  </si>
  <si>
    <t>2024-09-26</t>
  </si>
  <si>
    <t>2024-09-27</t>
  </si>
  <si>
    <t>2024-09-28</t>
  </si>
  <si>
    <t>2024-09-29</t>
  </si>
  <si>
    <t>2024-09-30</t>
  </si>
  <si>
    <t>2024-10-01</t>
  </si>
  <si>
    <t>2024-10-02</t>
  </si>
  <si>
    <t>2024-10-03</t>
  </si>
  <si>
    <t>2024-10-04</t>
  </si>
  <si>
    <t>2024-10-05</t>
  </si>
  <si>
    <t>2024-10-06</t>
  </si>
  <si>
    <t>2024-10-07</t>
  </si>
  <si>
    <t>2024-10-08</t>
  </si>
  <si>
    <t>2024-10-09</t>
  </si>
  <si>
    <t>LNG DB 11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</si>
</sst>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.00\ _€_-;\-* #,##0.00\ _€_-;_-* &quot;-&quot;??\ _€_-;_-@_-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.5"/>
      <color indexed="12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sz val="10"/>
      <name val="Arial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7CCEA"/>
        <bgColor indexed="64"/>
      </patternFill>
    </fill>
    <fill>
      <patternFill patternType="solid">
        <fgColor rgb="FFEE2D40"/>
        <bgColor indexed="64"/>
      </patternFill>
    </fill>
    <fill>
      <patternFill patternType="solid">
        <fgColor rgb="FFFBAB2E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theme="4" tint="0.79998168889431442"/>
      </patternFill>
    </fill>
  </fills>
  <borders count="3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0" borderId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3" fontId="9" fillId="0" borderId="11" xfId="1" applyNumberFormat="1" applyFont="1" applyFill="1" applyBorder="1" applyAlignment="1">
      <alignment horizontal="right" vertical="center"/>
    </xf>
    <xf numFmtId="165" fontId="9" fillId="0" borderId="11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9" fillId="0" borderId="9" xfId="2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2" borderId="2" xfId="0" applyFont="1" applyFill="1" applyBorder="1"/>
    <xf numFmtId="1" fontId="2" fillId="2" borderId="3" xfId="0" applyNumberFormat="1" applyFont="1" applyFill="1" applyBorder="1"/>
    <xf numFmtId="1" fontId="2" fillId="2" borderId="4" xfId="0" applyNumberFormat="1" applyFont="1" applyFill="1" applyBorder="1"/>
    <xf numFmtId="0" fontId="7" fillId="0" borderId="0" xfId="0" applyFont="1" applyAlignment="1">
      <alignment horizontal="left"/>
    </xf>
    <xf numFmtId="2" fontId="9" fillId="0" borderId="1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5" fillId="3" borderId="15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2" borderId="17" xfId="0" applyFont="1" applyFill="1" applyBorder="1"/>
    <xf numFmtId="1" fontId="2" fillId="2" borderId="18" xfId="0" applyNumberFormat="1" applyFont="1" applyFill="1" applyBorder="1"/>
    <xf numFmtId="1" fontId="2" fillId="2" borderId="19" xfId="0" applyNumberFormat="1" applyFont="1" applyFill="1" applyBorder="1"/>
    <xf numFmtId="1" fontId="0" fillId="0" borderId="20" xfId="0" applyNumberFormat="1" applyBorder="1"/>
    <xf numFmtId="1" fontId="1" fillId="0" borderId="20" xfId="0" applyNumberFormat="1" applyFont="1" applyBorder="1" applyAlignment="1">
      <alignment horizontal="center"/>
    </xf>
    <xf numFmtId="1" fontId="17" fillId="10" borderId="20" xfId="0" applyNumberFormat="1" applyFont="1" applyFill="1" applyBorder="1"/>
    <xf numFmtId="0" fontId="1" fillId="7" borderId="0" xfId="0" applyFont="1" applyFill="1" applyAlignment="1">
      <alignment vertical="center"/>
    </xf>
    <xf numFmtId="1" fontId="2" fillId="0" borderId="0" xfId="0" applyNumberFormat="1" applyFont="1"/>
    <xf numFmtId="1" fontId="0" fillId="0" borderId="0" xfId="0" applyNumberFormat="1"/>
    <xf numFmtId="165" fontId="0" fillId="0" borderId="0" xfId="0" applyNumberFormat="1"/>
    <xf numFmtId="1" fontId="19" fillId="10" borderId="0" xfId="0" applyNumberFormat="1" applyFont="1" applyFill="1"/>
    <xf numFmtId="0" fontId="2" fillId="0" borderId="21" xfId="0" applyFont="1" applyBorder="1" applyAlignment="1">
      <alignment horizontal="left"/>
    </xf>
    <xf numFmtId="0" fontId="2" fillId="0" borderId="21" xfId="0" applyFont="1" applyBorder="1"/>
    <xf numFmtId="0" fontId="18" fillId="0" borderId="21" xfId="0" applyFont="1" applyBorder="1" applyAlignment="1">
      <alignment horizontal="right"/>
    </xf>
    <xf numFmtId="0" fontId="2" fillId="2" borderId="22" xfId="0" applyFont="1" applyFill="1" applyBorder="1"/>
    <xf numFmtId="0" fontId="5" fillId="3" borderId="23" xfId="0" applyFont="1" applyFill="1" applyBorder="1" applyAlignment="1">
      <alignment horizontal="center"/>
    </xf>
    <xf numFmtId="1" fontId="18" fillId="0" borderId="25" xfId="0" applyNumberFormat="1" applyFont="1" applyBorder="1"/>
    <xf numFmtId="1" fontId="2" fillId="2" borderId="17" xfId="0" applyNumberFormat="1" applyFont="1" applyFill="1" applyBorder="1"/>
    <xf numFmtId="2" fontId="0" fillId="13" borderId="0" xfId="0" applyNumberFormat="1" applyFill="1"/>
    <xf numFmtId="1" fontId="2" fillId="0" borderId="28" xfId="0" applyNumberFormat="1" applyFont="1" applyBorder="1"/>
    <xf numFmtId="1" fontId="2" fillId="0" borderId="29" xfId="0" applyNumberFormat="1" applyFont="1" applyBorder="1"/>
    <xf numFmtId="0" fontId="0" fillId="0" borderId="24" xfId="0" applyBorder="1" applyAlignment="1">
      <alignment horizontal="left"/>
    </xf>
    <xf numFmtId="1" fontId="0" fillId="0" borderId="25" xfId="0" applyNumberFormat="1" applyBorder="1"/>
    <xf numFmtId="1" fontId="2" fillId="11" borderId="18" xfId="0" applyNumberFormat="1" applyFont="1" applyFill="1" applyBorder="1"/>
    <xf numFmtId="1" fontId="19" fillId="14" borderId="0" xfId="0" applyNumberFormat="1" applyFont="1" applyFill="1"/>
    <xf numFmtId="0" fontId="1" fillId="0" borderId="0" xfId="0" applyFont="1" applyAlignment="1">
      <alignment horizontal="left"/>
    </xf>
    <xf numFmtId="0" fontId="0" fillId="6" borderId="0" xfId="0" applyFill="1" applyAlignment="1">
      <alignment horizontal="left"/>
    </xf>
    <xf numFmtId="1" fontId="19" fillId="6" borderId="0" xfId="0" applyNumberFormat="1" applyFont="1" applyFill="1"/>
    <xf numFmtId="3" fontId="9" fillId="0" borderId="1" xfId="1" applyNumberFormat="1" applyFont="1" applyFill="1" applyBorder="1" applyAlignment="1">
      <alignment horizontal="left" vertical="center"/>
    </xf>
    <xf numFmtId="4" fontId="9" fillId="0" borderId="1" xfId="1" applyNumberFormat="1" applyFont="1" applyFill="1" applyBorder="1" applyAlignment="1">
      <alignment horizontal="right" vertical="center"/>
    </xf>
    <xf numFmtId="0" fontId="9" fillId="0" borderId="30" xfId="0" applyFont="1" applyBorder="1" applyAlignment="1">
      <alignment horizontal="left" vertical="center"/>
    </xf>
    <xf numFmtId="0" fontId="1" fillId="0" borderId="30" xfId="0" applyFont="1" applyBorder="1"/>
    <xf numFmtId="1" fontId="2" fillId="0" borderId="24" xfId="0" applyNumberFormat="1" applyFont="1" applyBorder="1"/>
    <xf numFmtId="1" fontId="2" fillId="0" borderId="20" xfId="0" applyNumberFormat="1" applyFont="1" applyBorder="1"/>
    <xf numFmtId="1" fontId="2" fillId="0" borderId="25" xfId="0" applyNumberFormat="1" applyFont="1" applyBorder="1"/>
    <xf numFmtId="1" fontId="18" fillId="0" borderId="24" xfId="0" applyNumberFormat="1" applyFont="1" applyBorder="1"/>
    <xf numFmtId="1" fontId="18" fillId="0" borderId="20" xfId="0" applyNumberFormat="1" applyFont="1" applyBorder="1"/>
    <xf numFmtId="0" fontId="18" fillId="0" borderId="24" xfId="0" applyFont="1" applyBorder="1" applyAlignment="1">
      <alignment horizontal="right"/>
    </xf>
    <xf numFmtId="0" fontId="18" fillId="0" borderId="20" xfId="0" applyFont="1" applyBorder="1" applyAlignment="1">
      <alignment horizontal="right"/>
    </xf>
    <xf numFmtId="0" fontId="18" fillId="0" borderId="25" xfId="0" applyFont="1" applyBorder="1" applyAlignment="1">
      <alignment horizontal="right"/>
    </xf>
    <xf numFmtId="1" fontId="0" fillId="0" borderId="27" xfId="0" applyNumberFormat="1" applyBorder="1"/>
    <xf numFmtId="1" fontId="0" fillId="0" borderId="28" xfId="0" applyNumberFormat="1" applyBorder="1"/>
    <xf numFmtId="0" fontId="0" fillId="0" borderId="26" xfId="0" applyBorder="1" applyAlignment="1">
      <alignment horizontal="left"/>
    </xf>
    <xf numFmtId="0" fontId="1" fillId="0" borderId="24" xfId="0" applyFont="1" applyBorder="1" applyAlignment="1">
      <alignment horizontal="left"/>
    </xf>
    <xf numFmtId="1" fontId="2" fillId="0" borderId="26" xfId="0" applyNumberFormat="1" applyFont="1" applyBorder="1"/>
    <xf numFmtId="1" fontId="2" fillId="0" borderId="27" xfId="0" applyNumberFormat="1" applyFont="1" applyBorder="1"/>
    <xf numFmtId="0" fontId="17" fillId="10" borderId="0" xfId="0" applyFont="1" applyFill="1"/>
    <xf numFmtId="0" fontId="17" fillId="10" borderId="14" xfId="0" applyFont="1" applyFill="1" applyBorder="1"/>
    <xf numFmtId="0" fontId="17" fillId="10" borderId="13" xfId="0" applyFont="1" applyFill="1" applyBorder="1"/>
    <xf numFmtId="0" fontId="1" fillId="6" borderId="0" xfId="0" applyFont="1" applyFill="1"/>
    <xf numFmtId="0" fontId="17" fillId="10" borderId="13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1" fontId="17" fillId="10" borderId="21" xfId="0" applyNumberFormat="1" applyFont="1" applyFill="1" applyBorder="1"/>
    <xf numFmtId="1" fontId="0" fillId="0" borderId="31" xfId="0" applyNumberForma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" fontId="20" fillId="0" borderId="27" xfId="0" applyNumberFormat="1" applyFont="1" applyBorder="1"/>
    <xf numFmtId="1" fontId="20" fillId="0" borderId="20" xfId="0" applyNumberFormat="1" applyFont="1" applyBorder="1"/>
    <xf numFmtId="1" fontId="20" fillId="0" borderId="0" xfId="0" applyNumberFormat="1" applyFont="1"/>
    <xf numFmtId="0" fontId="21" fillId="0" borderId="0" xfId="17"/>
    <xf numFmtId="0" fontId="17" fillId="10" borderId="24" xfId="0" applyFont="1" applyFill="1" applyBorder="1" applyAlignment="1">
      <alignment horizontal="left"/>
    </xf>
    <xf numFmtId="0" fontId="17" fillId="10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7" fillId="10" borderId="14" xfId="0" applyFont="1" applyFill="1" applyBorder="1" applyAlignment="1">
      <alignment horizontal="center" vertical="center"/>
    </xf>
    <xf numFmtId="1" fontId="17" fillId="10" borderId="0" xfId="0" applyNumberFormat="1" applyFont="1" applyFill="1"/>
    <xf numFmtId="1" fontId="17" fillId="6" borderId="0" xfId="0" applyNumberFormat="1" applyFont="1" applyFill="1"/>
    <xf numFmtId="1" fontId="17" fillId="14" borderId="0" xfId="0" applyNumberFormat="1" applyFont="1" applyFill="1"/>
    <xf numFmtId="0" fontId="17" fillId="12" borderId="13" xfId="0" applyFont="1" applyFill="1" applyBorder="1" applyAlignment="1">
      <alignment horizontal="left"/>
    </xf>
    <xf numFmtId="0" fontId="17" fillId="12" borderId="13" xfId="0" applyFont="1" applyFill="1" applyBorder="1"/>
    <xf numFmtId="2" fontId="17" fillId="12" borderId="13" xfId="0" applyNumberFormat="1" applyFont="1" applyFill="1" applyBorder="1"/>
    <xf numFmtId="0" fontId="17" fillId="14" borderId="13" xfId="0" applyFont="1" applyFill="1" applyBorder="1"/>
    <xf numFmtId="0" fontId="17" fillId="14" borderId="0" xfId="0" applyFont="1" applyFill="1"/>
    <xf numFmtId="14" fontId="21" fillId="0" borderId="0" xfId="17" applyNumberFormat="1"/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right"/>
    </xf>
    <xf numFmtId="1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right"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center"/>
    </xf>
    <xf numFmtId="0" fontId="9" fillId="0" borderId="9" xfId="0" applyFont="1" applyFill="1" applyBorder="1"/>
    <xf numFmtId="0" fontId="9" fillId="0" borderId="0" xfId="0" applyFont="1" applyFill="1"/>
    <xf numFmtId="3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/>
    </xf>
    <xf numFmtId="165" fontId="9" fillId="0" borderId="1" xfId="0" applyNumberFormat="1" applyFont="1" applyFill="1" applyBorder="1" applyAlignment="1">
      <alignment horizontal="center" vertical="center"/>
    </xf>
    <xf numFmtId="2" fontId="9" fillId="0" borderId="1" xfId="0" quotePrefix="1" applyNumberFormat="1" applyFont="1" applyFill="1" applyBorder="1" applyAlignment="1">
      <alignment horizontal="right"/>
    </xf>
    <xf numFmtId="2" fontId="9" fillId="0" borderId="1" xfId="0" quotePrefix="1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/>
    <xf numFmtId="0" fontId="9" fillId="0" borderId="1" xfId="0" applyFont="1" applyFill="1" applyBorder="1" applyAlignment="1">
      <alignment horizontal="right"/>
    </xf>
    <xf numFmtId="0" fontId="9" fillId="0" borderId="1" xfId="0" quotePrefix="1" applyFont="1" applyFill="1" applyBorder="1" applyAlignment="1">
      <alignment horizontal="center" vertical="center"/>
    </xf>
    <xf numFmtId="1" fontId="9" fillId="0" borderId="1" xfId="0" quotePrefix="1" applyNumberFormat="1" applyFont="1" applyFill="1" applyBorder="1" applyAlignment="1">
      <alignment horizontal="center"/>
    </xf>
  </cellXfs>
  <cellStyles count="18">
    <cellStyle name="Comma" xfId="1" builtinId="3"/>
    <cellStyle name="Comma 2" xfId="4" xr:uid="{00000000-0005-0000-0000-000000000000}"/>
    <cellStyle name="Comma 2 2" xfId="6" xr:uid="{00000000-0005-0000-0000-000001000000}"/>
    <cellStyle name="Comma 2 2 2" xfId="11" xr:uid="{BF0A55C5-B670-4FE7-BE1F-5520EDECFFA9}"/>
    <cellStyle name="Comma 2 2 2 2" xfId="15" xr:uid="{1F85DBB1-9E24-4AF6-908E-9175720F4A03}"/>
    <cellStyle name="Comma 2 3" xfId="10" xr:uid="{509E6091-31E4-4885-A1F8-55544014B4C0}"/>
    <cellStyle name="Comma 2 3 2" xfId="14" xr:uid="{494C2B7A-4015-4EB3-9CCE-8A7A42275762}"/>
    <cellStyle name="Comma 3" xfId="8" xr:uid="{00000000-0005-0000-0000-000002000000}"/>
    <cellStyle name="Comma 3 2" xfId="12" xr:uid="{8FE4AE65-0330-4242-8155-D047BFB8EA96}"/>
    <cellStyle name="Comma 3 2 2" xfId="16" xr:uid="{3C92526A-AA00-4B69-AA7A-6CC82FAF6146}"/>
    <cellStyle name="Comma 4" xfId="9" xr:uid="{F64E980B-D186-46F8-B0F8-E93BEE3C592C}"/>
    <cellStyle name="Hyperlink" xfId="2" builtinId="8"/>
    <cellStyle name="Migliaia 2" xfId="13" xr:uid="{AB57D3FC-8FA5-4266-BA99-2039E469B274}"/>
    <cellStyle name="Normal" xfId="0" builtinId="0"/>
    <cellStyle name="Normal 2" xfId="3" xr:uid="{00000000-0005-0000-0000-000006000000}"/>
    <cellStyle name="Normal 2 2" xfId="5" xr:uid="{00000000-0005-0000-0000-000007000000}"/>
    <cellStyle name="Normal 3" xfId="7" xr:uid="{00000000-0005-0000-0000-000008000000}"/>
    <cellStyle name="Normal 4" xfId="17" xr:uid="{7FFF4DD3-9F2C-4D8F-9E5F-90D840DA2031}"/>
  </cellStyles>
  <dxfs count="0"/>
  <tableStyles count="0" defaultTableStyle="TableStyleMedium9" defaultPivotStyle="PivotStyleLight16"/>
  <colors>
    <mruColors>
      <color rgb="FFFFFF99"/>
      <color rgb="FF87CCEA"/>
      <color rgb="FF66FFFF"/>
      <color rgb="FFFBAB2E"/>
      <color rgb="FFEE2D40"/>
      <color rgb="FF002060"/>
      <color rgb="FF99FF99"/>
      <color rgb="FFFF6699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4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'Sent out'!$D$1</c:f>
              <c:strCache>
                <c:ptCount val="1"/>
                <c:pt idx="0">
                  <c:v>Send-Out (GWh/d)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47625" cap="rnd" cmpd="sng">
                <a:solidFill>
                  <a:srgbClr val="92D05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'Sent out'!$C$2:$C$1379</c:f>
              <c:strCache>
                <c:ptCount val="1378"/>
                <c:pt idx="0">
                  <c:v>Jan 21</c:v>
                </c:pt>
                <c:pt idx="1">
                  <c:v>Jan 21</c:v>
                </c:pt>
                <c:pt idx="2">
                  <c:v>Jan 21</c:v>
                </c:pt>
                <c:pt idx="3">
                  <c:v>Jan 21</c:v>
                </c:pt>
                <c:pt idx="4">
                  <c:v>Jan 21</c:v>
                </c:pt>
                <c:pt idx="5">
                  <c:v>Jan 21</c:v>
                </c:pt>
                <c:pt idx="6">
                  <c:v>Jan 21</c:v>
                </c:pt>
                <c:pt idx="7">
                  <c:v>Jan 21</c:v>
                </c:pt>
                <c:pt idx="8">
                  <c:v>Jan 21</c:v>
                </c:pt>
                <c:pt idx="9">
                  <c:v>Jan 21</c:v>
                </c:pt>
                <c:pt idx="10">
                  <c:v>Jan 21</c:v>
                </c:pt>
                <c:pt idx="11">
                  <c:v>Jan 21</c:v>
                </c:pt>
                <c:pt idx="12">
                  <c:v>Jan 21</c:v>
                </c:pt>
                <c:pt idx="13">
                  <c:v>Jan 21</c:v>
                </c:pt>
                <c:pt idx="14">
                  <c:v>Jan 21</c:v>
                </c:pt>
                <c:pt idx="15">
                  <c:v>Jan 21</c:v>
                </c:pt>
                <c:pt idx="16">
                  <c:v>Jan 21</c:v>
                </c:pt>
                <c:pt idx="17">
                  <c:v>Jan 21</c:v>
                </c:pt>
                <c:pt idx="18">
                  <c:v>Jan 21</c:v>
                </c:pt>
                <c:pt idx="19">
                  <c:v>Jan 21</c:v>
                </c:pt>
                <c:pt idx="20">
                  <c:v>Jan 21</c:v>
                </c:pt>
                <c:pt idx="21">
                  <c:v>Jan 21</c:v>
                </c:pt>
                <c:pt idx="22">
                  <c:v>Jan 21</c:v>
                </c:pt>
                <c:pt idx="23">
                  <c:v>Jan 21</c:v>
                </c:pt>
                <c:pt idx="24">
                  <c:v>Jan 21</c:v>
                </c:pt>
                <c:pt idx="25">
                  <c:v>Jan 21</c:v>
                </c:pt>
                <c:pt idx="26">
                  <c:v>Jan 21</c:v>
                </c:pt>
                <c:pt idx="27">
                  <c:v>Jan 21</c:v>
                </c:pt>
                <c:pt idx="28">
                  <c:v>Jan 21</c:v>
                </c:pt>
                <c:pt idx="29">
                  <c:v>Jan 21</c:v>
                </c:pt>
                <c:pt idx="30">
                  <c:v>Jan 21</c:v>
                </c:pt>
                <c:pt idx="31">
                  <c:v>Feb 21</c:v>
                </c:pt>
                <c:pt idx="32">
                  <c:v>Feb 21</c:v>
                </c:pt>
                <c:pt idx="33">
                  <c:v>Feb 21</c:v>
                </c:pt>
                <c:pt idx="34">
                  <c:v>Feb 21</c:v>
                </c:pt>
                <c:pt idx="35">
                  <c:v>Feb 21</c:v>
                </c:pt>
                <c:pt idx="36">
                  <c:v>Feb 21</c:v>
                </c:pt>
                <c:pt idx="37">
                  <c:v>Feb 21</c:v>
                </c:pt>
                <c:pt idx="38">
                  <c:v>Feb 21</c:v>
                </c:pt>
                <c:pt idx="39">
                  <c:v>Feb 21</c:v>
                </c:pt>
                <c:pt idx="40">
                  <c:v>Feb 21</c:v>
                </c:pt>
                <c:pt idx="41">
                  <c:v>Feb 21</c:v>
                </c:pt>
                <c:pt idx="42">
                  <c:v>Feb 21</c:v>
                </c:pt>
                <c:pt idx="43">
                  <c:v>Feb 21</c:v>
                </c:pt>
                <c:pt idx="44">
                  <c:v>Feb 21</c:v>
                </c:pt>
                <c:pt idx="45">
                  <c:v>Feb 21</c:v>
                </c:pt>
                <c:pt idx="46">
                  <c:v>Feb 21</c:v>
                </c:pt>
                <c:pt idx="47">
                  <c:v>Feb 21</c:v>
                </c:pt>
                <c:pt idx="48">
                  <c:v>Feb 21</c:v>
                </c:pt>
                <c:pt idx="49">
                  <c:v>Feb 21</c:v>
                </c:pt>
                <c:pt idx="50">
                  <c:v>Feb 21</c:v>
                </c:pt>
                <c:pt idx="51">
                  <c:v>Feb 21</c:v>
                </c:pt>
                <c:pt idx="52">
                  <c:v>Feb 21</c:v>
                </c:pt>
                <c:pt idx="53">
                  <c:v>Feb 21</c:v>
                </c:pt>
                <c:pt idx="54">
                  <c:v>Feb 21</c:v>
                </c:pt>
                <c:pt idx="55">
                  <c:v>Feb 21</c:v>
                </c:pt>
                <c:pt idx="56">
                  <c:v>Feb 21</c:v>
                </c:pt>
                <c:pt idx="57">
                  <c:v>Feb 21</c:v>
                </c:pt>
                <c:pt idx="58">
                  <c:v>Feb 21</c:v>
                </c:pt>
                <c:pt idx="59">
                  <c:v>Mar 21</c:v>
                </c:pt>
                <c:pt idx="60">
                  <c:v>Mar 21</c:v>
                </c:pt>
                <c:pt idx="61">
                  <c:v>Mar 21</c:v>
                </c:pt>
                <c:pt idx="62">
                  <c:v>Mar 21</c:v>
                </c:pt>
                <c:pt idx="63">
                  <c:v>Mar 21</c:v>
                </c:pt>
                <c:pt idx="64">
                  <c:v>Mar 21</c:v>
                </c:pt>
                <c:pt idx="65">
                  <c:v>Mar 21</c:v>
                </c:pt>
                <c:pt idx="66">
                  <c:v>Mar 21</c:v>
                </c:pt>
                <c:pt idx="67">
                  <c:v>Mar 21</c:v>
                </c:pt>
                <c:pt idx="68">
                  <c:v>Mar 21</c:v>
                </c:pt>
                <c:pt idx="69">
                  <c:v>Mar 21</c:v>
                </c:pt>
                <c:pt idx="70">
                  <c:v>Mar 21</c:v>
                </c:pt>
                <c:pt idx="71">
                  <c:v>Mar 21</c:v>
                </c:pt>
                <c:pt idx="72">
                  <c:v>Mar 21</c:v>
                </c:pt>
                <c:pt idx="73">
                  <c:v>Mar 21</c:v>
                </c:pt>
                <c:pt idx="74">
                  <c:v>Mar 21</c:v>
                </c:pt>
                <c:pt idx="75">
                  <c:v>Mar 21</c:v>
                </c:pt>
                <c:pt idx="76">
                  <c:v>Mar 21</c:v>
                </c:pt>
                <c:pt idx="77">
                  <c:v>Mar 21</c:v>
                </c:pt>
                <c:pt idx="78">
                  <c:v>Mar 21</c:v>
                </c:pt>
                <c:pt idx="79">
                  <c:v>Mar 21</c:v>
                </c:pt>
                <c:pt idx="80">
                  <c:v>Mar 21</c:v>
                </c:pt>
                <c:pt idx="81">
                  <c:v>Mar 21</c:v>
                </c:pt>
                <c:pt idx="82">
                  <c:v>Mar 21</c:v>
                </c:pt>
                <c:pt idx="83">
                  <c:v>Mar 21</c:v>
                </c:pt>
                <c:pt idx="84">
                  <c:v>Mar 21</c:v>
                </c:pt>
                <c:pt idx="85">
                  <c:v>Mar 21</c:v>
                </c:pt>
                <c:pt idx="86">
                  <c:v>Mar 21</c:v>
                </c:pt>
                <c:pt idx="87">
                  <c:v>Mar 21</c:v>
                </c:pt>
                <c:pt idx="88">
                  <c:v>Mar 21</c:v>
                </c:pt>
                <c:pt idx="89">
                  <c:v>Mar 21</c:v>
                </c:pt>
                <c:pt idx="90">
                  <c:v>Apr 21</c:v>
                </c:pt>
                <c:pt idx="91">
                  <c:v>Apr 21</c:v>
                </c:pt>
                <c:pt idx="92">
                  <c:v>Apr 21</c:v>
                </c:pt>
                <c:pt idx="93">
                  <c:v>Apr 21</c:v>
                </c:pt>
                <c:pt idx="94">
                  <c:v>Apr 21</c:v>
                </c:pt>
                <c:pt idx="95">
                  <c:v>Apr 21</c:v>
                </c:pt>
                <c:pt idx="96">
                  <c:v>Apr 21</c:v>
                </c:pt>
                <c:pt idx="97">
                  <c:v>Apr 21</c:v>
                </c:pt>
                <c:pt idx="98">
                  <c:v>Apr 21</c:v>
                </c:pt>
                <c:pt idx="99">
                  <c:v>Apr 21</c:v>
                </c:pt>
                <c:pt idx="100">
                  <c:v>Apr 21</c:v>
                </c:pt>
                <c:pt idx="101">
                  <c:v>Apr 21</c:v>
                </c:pt>
                <c:pt idx="102">
                  <c:v>Apr 21</c:v>
                </c:pt>
                <c:pt idx="103">
                  <c:v>Apr 21</c:v>
                </c:pt>
                <c:pt idx="104">
                  <c:v>Apr 21</c:v>
                </c:pt>
                <c:pt idx="105">
                  <c:v>Apr 21</c:v>
                </c:pt>
                <c:pt idx="106">
                  <c:v>Apr 21</c:v>
                </c:pt>
                <c:pt idx="107">
                  <c:v>Apr 21</c:v>
                </c:pt>
                <c:pt idx="108">
                  <c:v>Apr 21</c:v>
                </c:pt>
                <c:pt idx="109">
                  <c:v>Apr 21</c:v>
                </c:pt>
                <c:pt idx="110">
                  <c:v>Apr 21</c:v>
                </c:pt>
                <c:pt idx="111">
                  <c:v>Apr 21</c:v>
                </c:pt>
                <c:pt idx="112">
                  <c:v>Apr 21</c:v>
                </c:pt>
                <c:pt idx="113">
                  <c:v>Apr 21</c:v>
                </c:pt>
                <c:pt idx="114">
                  <c:v>Apr 21</c:v>
                </c:pt>
                <c:pt idx="115">
                  <c:v>Apr 21</c:v>
                </c:pt>
                <c:pt idx="116">
                  <c:v>Apr 21</c:v>
                </c:pt>
                <c:pt idx="117">
                  <c:v>Apr 21</c:v>
                </c:pt>
                <c:pt idx="118">
                  <c:v>Apr 21</c:v>
                </c:pt>
                <c:pt idx="119">
                  <c:v>Apr 21</c:v>
                </c:pt>
                <c:pt idx="120">
                  <c:v>May 21</c:v>
                </c:pt>
                <c:pt idx="121">
                  <c:v>May 21</c:v>
                </c:pt>
                <c:pt idx="122">
                  <c:v>May 21</c:v>
                </c:pt>
                <c:pt idx="123">
                  <c:v>May 21</c:v>
                </c:pt>
                <c:pt idx="124">
                  <c:v>May 21</c:v>
                </c:pt>
                <c:pt idx="125">
                  <c:v>May 21</c:v>
                </c:pt>
                <c:pt idx="126">
                  <c:v>May 21</c:v>
                </c:pt>
                <c:pt idx="127">
                  <c:v>May 21</c:v>
                </c:pt>
                <c:pt idx="128">
                  <c:v>May 21</c:v>
                </c:pt>
                <c:pt idx="129">
                  <c:v>May 21</c:v>
                </c:pt>
                <c:pt idx="130">
                  <c:v>May 21</c:v>
                </c:pt>
                <c:pt idx="131">
                  <c:v>May 21</c:v>
                </c:pt>
                <c:pt idx="132">
                  <c:v>May 21</c:v>
                </c:pt>
                <c:pt idx="133">
                  <c:v>May 21</c:v>
                </c:pt>
                <c:pt idx="134">
                  <c:v>May 21</c:v>
                </c:pt>
                <c:pt idx="135">
                  <c:v>May 21</c:v>
                </c:pt>
                <c:pt idx="136">
                  <c:v>May 21</c:v>
                </c:pt>
                <c:pt idx="137">
                  <c:v>May 21</c:v>
                </c:pt>
                <c:pt idx="138">
                  <c:v>May 21</c:v>
                </c:pt>
                <c:pt idx="139">
                  <c:v>May 21</c:v>
                </c:pt>
                <c:pt idx="140">
                  <c:v>May 21</c:v>
                </c:pt>
                <c:pt idx="141">
                  <c:v>May 21</c:v>
                </c:pt>
                <c:pt idx="142">
                  <c:v>May 21</c:v>
                </c:pt>
                <c:pt idx="143">
                  <c:v>May 21</c:v>
                </c:pt>
                <c:pt idx="144">
                  <c:v>May 21</c:v>
                </c:pt>
                <c:pt idx="145">
                  <c:v>May 21</c:v>
                </c:pt>
                <c:pt idx="146">
                  <c:v>May 21</c:v>
                </c:pt>
                <c:pt idx="147">
                  <c:v>May 21</c:v>
                </c:pt>
                <c:pt idx="148">
                  <c:v>May 21</c:v>
                </c:pt>
                <c:pt idx="149">
                  <c:v>May 21</c:v>
                </c:pt>
                <c:pt idx="150">
                  <c:v>May 21</c:v>
                </c:pt>
                <c:pt idx="151">
                  <c:v>Jun 21</c:v>
                </c:pt>
                <c:pt idx="152">
                  <c:v>Jun 21</c:v>
                </c:pt>
                <c:pt idx="153">
                  <c:v>Jun 21</c:v>
                </c:pt>
                <c:pt idx="154">
                  <c:v>Jun 21</c:v>
                </c:pt>
                <c:pt idx="155">
                  <c:v>Jun 21</c:v>
                </c:pt>
                <c:pt idx="156">
                  <c:v>Jun 21</c:v>
                </c:pt>
                <c:pt idx="157">
                  <c:v>Jun 21</c:v>
                </c:pt>
                <c:pt idx="158">
                  <c:v>Jun 21</c:v>
                </c:pt>
                <c:pt idx="159">
                  <c:v>Jun 21</c:v>
                </c:pt>
                <c:pt idx="160">
                  <c:v>Jun 21</c:v>
                </c:pt>
                <c:pt idx="161">
                  <c:v>Jun 21</c:v>
                </c:pt>
                <c:pt idx="162">
                  <c:v>Jun 21</c:v>
                </c:pt>
                <c:pt idx="163">
                  <c:v>Jun 21</c:v>
                </c:pt>
                <c:pt idx="164">
                  <c:v>Jun 21</c:v>
                </c:pt>
                <c:pt idx="165">
                  <c:v>Jun 21</c:v>
                </c:pt>
                <c:pt idx="166">
                  <c:v>Jun 21</c:v>
                </c:pt>
                <c:pt idx="167">
                  <c:v>Jun 21</c:v>
                </c:pt>
                <c:pt idx="168">
                  <c:v>Jun 21</c:v>
                </c:pt>
                <c:pt idx="169">
                  <c:v>Jun 21</c:v>
                </c:pt>
                <c:pt idx="170">
                  <c:v>Jun 21</c:v>
                </c:pt>
                <c:pt idx="171">
                  <c:v>Jun 21</c:v>
                </c:pt>
                <c:pt idx="172">
                  <c:v>Jun 21</c:v>
                </c:pt>
                <c:pt idx="173">
                  <c:v>Jun 21</c:v>
                </c:pt>
                <c:pt idx="174">
                  <c:v>Jun 21</c:v>
                </c:pt>
                <c:pt idx="175">
                  <c:v>Jun 21</c:v>
                </c:pt>
                <c:pt idx="176">
                  <c:v>Jun 21</c:v>
                </c:pt>
                <c:pt idx="177">
                  <c:v>Jun 21</c:v>
                </c:pt>
                <c:pt idx="178">
                  <c:v>Jun 21</c:v>
                </c:pt>
                <c:pt idx="179">
                  <c:v>Jun 21</c:v>
                </c:pt>
                <c:pt idx="180">
                  <c:v>Jun 21</c:v>
                </c:pt>
                <c:pt idx="181">
                  <c:v>Jul 21</c:v>
                </c:pt>
                <c:pt idx="182">
                  <c:v>Jul 21</c:v>
                </c:pt>
                <c:pt idx="183">
                  <c:v>Jul 21</c:v>
                </c:pt>
                <c:pt idx="184">
                  <c:v>Jul 21</c:v>
                </c:pt>
                <c:pt idx="185">
                  <c:v>Jul 21</c:v>
                </c:pt>
                <c:pt idx="186">
                  <c:v>Jul 21</c:v>
                </c:pt>
                <c:pt idx="187">
                  <c:v>Jul 21</c:v>
                </c:pt>
                <c:pt idx="188">
                  <c:v>Jul 21</c:v>
                </c:pt>
                <c:pt idx="189">
                  <c:v>Jul 21</c:v>
                </c:pt>
                <c:pt idx="190">
                  <c:v>Jul 21</c:v>
                </c:pt>
                <c:pt idx="191">
                  <c:v>Jul 21</c:v>
                </c:pt>
                <c:pt idx="192">
                  <c:v>Jul 21</c:v>
                </c:pt>
                <c:pt idx="193">
                  <c:v>Jul 21</c:v>
                </c:pt>
                <c:pt idx="194">
                  <c:v>Jul 21</c:v>
                </c:pt>
                <c:pt idx="195">
                  <c:v>Jul 21</c:v>
                </c:pt>
                <c:pt idx="196">
                  <c:v>Jul 21</c:v>
                </c:pt>
                <c:pt idx="197">
                  <c:v>Jul 21</c:v>
                </c:pt>
                <c:pt idx="198">
                  <c:v>Jul 21</c:v>
                </c:pt>
                <c:pt idx="199">
                  <c:v>Jul 21</c:v>
                </c:pt>
                <c:pt idx="200">
                  <c:v>Jul 21</c:v>
                </c:pt>
                <c:pt idx="201">
                  <c:v>Jul 21</c:v>
                </c:pt>
                <c:pt idx="202">
                  <c:v>Jul 21</c:v>
                </c:pt>
                <c:pt idx="203">
                  <c:v>Jul 21</c:v>
                </c:pt>
                <c:pt idx="204">
                  <c:v>Jul 21</c:v>
                </c:pt>
                <c:pt idx="205">
                  <c:v>Jul 21</c:v>
                </c:pt>
                <c:pt idx="206">
                  <c:v>Jul 21</c:v>
                </c:pt>
                <c:pt idx="207">
                  <c:v>Jul 21</c:v>
                </c:pt>
                <c:pt idx="208">
                  <c:v>Jul 21</c:v>
                </c:pt>
                <c:pt idx="209">
                  <c:v>Jul 21</c:v>
                </c:pt>
                <c:pt idx="210">
                  <c:v>Jul 21</c:v>
                </c:pt>
                <c:pt idx="211">
                  <c:v>Jul 21</c:v>
                </c:pt>
                <c:pt idx="212">
                  <c:v>Aug 21</c:v>
                </c:pt>
                <c:pt idx="213">
                  <c:v>Aug 21</c:v>
                </c:pt>
                <c:pt idx="214">
                  <c:v>Aug 21</c:v>
                </c:pt>
                <c:pt idx="215">
                  <c:v>Aug 21</c:v>
                </c:pt>
                <c:pt idx="216">
                  <c:v>Aug 21</c:v>
                </c:pt>
                <c:pt idx="217">
                  <c:v>Aug 21</c:v>
                </c:pt>
                <c:pt idx="218">
                  <c:v>Aug 21</c:v>
                </c:pt>
                <c:pt idx="219">
                  <c:v>Aug 21</c:v>
                </c:pt>
                <c:pt idx="220">
                  <c:v>Aug 21</c:v>
                </c:pt>
                <c:pt idx="221">
                  <c:v>Aug 21</c:v>
                </c:pt>
                <c:pt idx="222">
                  <c:v>Aug 21</c:v>
                </c:pt>
                <c:pt idx="223">
                  <c:v>Aug 21</c:v>
                </c:pt>
                <c:pt idx="224">
                  <c:v>Aug 21</c:v>
                </c:pt>
                <c:pt idx="225">
                  <c:v>Aug 21</c:v>
                </c:pt>
                <c:pt idx="226">
                  <c:v>Aug 21</c:v>
                </c:pt>
                <c:pt idx="227">
                  <c:v>Aug 21</c:v>
                </c:pt>
                <c:pt idx="228">
                  <c:v>Aug 21</c:v>
                </c:pt>
                <c:pt idx="229">
                  <c:v>Aug 21</c:v>
                </c:pt>
                <c:pt idx="230">
                  <c:v>Aug 21</c:v>
                </c:pt>
                <c:pt idx="231">
                  <c:v>Aug 21</c:v>
                </c:pt>
                <c:pt idx="232">
                  <c:v>Aug 21</c:v>
                </c:pt>
                <c:pt idx="233">
                  <c:v>Aug 21</c:v>
                </c:pt>
                <c:pt idx="234">
                  <c:v>Aug 21</c:v>
                </c:pt>
                <c:pt idx="235">
                  <c:v>Aug 21</c:v>
                </c:pt>
                <c:pt idx="236">
                  <c:v>Aug 21</c:v>
                </c:pt>
                <c:pt idx="237">
                  <c:v>Aug 21</c:v>
                </c:pt>
                <c:pt idx="238">
                  <c:v>Aug 21</c:v>
                </c:pt>
                <c:pt idx="239">
                  <c:v>Aug 21</c:v>
                </c:pt>
                <c:pt idx="240">
                  <c:v>Aug 21</c:v>
                </c:pt>
                <c:pt idx="241">
                  <c:v>Aug 21</c:v>
                </c:pt>
                <c:pt idx="242">
                  <c:v>Aug 21</c:v>
                </c:pt>
                <c:pt idx="243">
                  <c:v>Sep 21</c:v>
                </c:pt>
                <c:pt idx="244">
                  <c:v>Sep 21</c:v>
                </c:pt>
                <c:pt idx="245">
                  <c:v>Sep 21</c:v>
                </c:pt>
                <c:pt idx="246">
                  <c:v>Sep 21</c:v>
                </c:pt>
                <c:pt idx="247">
                  <c:v>Sep 21</c:v>
                </c:pt>
                <c:pt idx="248">
                  <c:v>Sep 21</c:v>
                </c:pt>
                <c:pt idx="249">
                  <c:v>Sep 21</c:v>
                </c:pt>
                <c:pt idx="250">
                  <c:v>Sep 21</c:v>
                </c:pt>
                <c:pt idx="251">
                  <c:v>Sep 21</c:v>
                </c:pt>
                <c:pt idx="252">
                  <c:v>Sep 21</c:v>
                </c:pt>
                <c:pt idx="253">
                  <c:v>Sep 21</c:v>
                </c:pt>
                <c:pt idx="254">
                  <c:v>Sep 21</c:v>
                </c:pt>
                <c:pt idx="255">
                  <c:v>Sep 21</c:v>
                </c:pt>
                <c:pt idx="256">
                  <c:v>Sep 21</c:v>
                </c:pt>
                <c:pt idx="257">
                  <c:v>Sep 21</c:v>
                </c:pt>
                <c:pt idx="258">
                  <c:v>Sep 21</c:v>
                </c:pt>
                <c:pt idx="259">
                  <c:v>Sep 21</c:v>
                </c:pt>
                <c:pt idx="260">
                  <c:v>Sep 21</c:v>
                </c:pt>
                <c:pt idx="261">
                  <c:v>Sep 21</c:v>
                </c:pt>
                <c:pt idx="262">
                  <c:v>Sep 21</c:v>
                </c:pt>
                <c:pt idx="263">
                  <c:v>Sep 21</c:v>
                </c:pt>
                <c:pt idx="264">
                  <c:v>Sep 21</c:v>
                </c:pt>
                <c:pt idx="265">
                  <c:v>Sep 21</c:v>
                </c:pt>
                <c:pt idx="266">
                  <c:v>Sep 21</c:v>
                </c:pt>
                <c:pt idx="267">
                  <c:v>Sep 21</c:v>
                </c:pt>
                <c:pt idx="268">
                  <c:v>Sep 21</c:v>
                </c:pt>
                <c:pt idx="269">
                  <c:v>Sep 21</c:v>
                </c:pt>
                <c:pt idx="270">
                  <c:v>Sep 21</c:v>
                </c:pt>
                <c:pt idx="271">
                  <c:v>Sep 21</c:v>
                </c:pt>
                <c:pt idx="272">
                  <c:v>Sep 21</c:v>
                </c:pt>
                <c:pt idx="273">
                  <c:v>Oct 21</c:v>
                </c:pt>
                <c:pt idx="274">
                  <c:v>Oct 21</c:v>
                </c:pt>
                <c:pt idx="275">
                  <c:v>Oct 21</c:v>
                </c:pt>
                <c:pt idx="276">
                  <c:v>Oct 21</c:v>
                </c:pt>
                <c:pt idx="277">
                  <c:v>Oct 21</c:v>
                </c:pt>
                <c:pt idx="278">
                  <c:v>Oct 21</c:v>
                </c:pt>
                <c:pt idx="279">
                  <c:v>Oct 21</c:v>
                </c:pt>
                <c:pt idx="280">
                  <c:v>Oct 21</c:v>
                </c:pt>
                <c:pt idx="281">
                  <c:v>Oct 21</c:v>
                </c:pt>
                <c:pt idx="282">
                  <c:v>Oct 21</c:v>
                </c:pt>
                <c:pt idx="283">
                  <c:v>Oct 21</c:v>
                </c:pt>
                <c:pt idx="284">
                  <c:v>Oct 21</c:v>
                </c:pt>
                <c:pt idx="285">
                  <c:v>Oct 21</c:v>
                </c:pt>
                <c:pt idx="286">
                  <c:v>Oct 21</c:v>
                </c:pt>
                <c:pt idx="287">
                  <c:v>Oct 21</c:v>
                </c:pt>
                <c:pt idx="288">
                  <c:v>Oct 21</c:v>
                </c:pt>
                <c:pt idx="289">
                  <c:v>Oct 21</c:v>
                </c:pt>
                <c:pt idx="290">
                  <c:v>Oct 21</c:v>
                </c:pt>
                <c:pt idx="291">
                  <c:v>Oct 21</c:v>
                </c:pt>
                <c:pt idx="292">
                  <c:v>Oct 21</c:v>
                </c:pt>
                <c:pt idx="293">
                  <c:v>Oct 21</c:v>
                </c:pt>
                <c:pt idx="294">
                  <c:v>Oct 21</c:v>
                </c:pt>
                <c:pt idx="295">
                  <c:v>Oct 21</c:v>
                </c:pt>
                <c:pt idx="296">
                  <c:v>Oct 21</c:v>
                </c:pt>
                <c:pt idx="297">
                  <c:v>Oct 21</c:v>
                </c:pt>
                <c:pt idx="298">
                  <c:v>Oct 21</c:v>
                </c:pt>
                <c:pt idx="299">
                  <c:v>Oct 21</c:v>
                </c:pt>
                <c:pt idx="300">
                  <c:v>Oct 21</c:v>
                </c:pt>
                <c:pt idx="301">
                  <c:v>Oct 21</c:v>
                </c:pt>
                <c:pt idx="302">
                  <c:v>Oct 21</c:v>
                </c:pt>
                <c:pt idx="303">
                  <c:v>Oct 21</c:v>
                </c:pt>
                <c:pt idx="304">
                  <c:v>Nov 21</c:v>
                </c:pt>
                <c:pt idx="305">
                  <c:v>Nov 21</c:v>
                </c:pt>
                <c:pt idx="306">
                  <c:v>Nov 21</c:v>
                </c:pt>
                <c:pt idx="307">
                  <c:v>Nov 21</c:v>
                </c:pt>
                <c:pt idx="308">
                  <c:v>Nov 21</c:v>
                </c:pt>
                <c:pt idx="309">
                  <c:v>Nov 21</c:v>
                </c:pt>
                <c:pt idx="310">
                  <c:v>Nov 21</c:v>
                </c:pt>
                <c:pt idx="311">
                  <c:v>Nov 21</c:v>
                </c:pt>
                <c:pt idx="312">
                  <c:v>Nov 21</c:v>
                </c:pt>
                <c:pt idx="313">
                  <c:v>Nov 21</c:v>
                </c:pt>
                <c:pt idx="314">
                  <c:v>Nov 21</c:v>
                </c:pt>
                <c:pt idx="315">
                  <c:v>Nov 21</c:v>
                </c:pt>
                <c:pt idx="316">
                  <c:v>Nov 21</c:v>
                </c:pt>
                <c:pt idx="317">
                  <c:v>Nov 21</c:v>
                </c:pt>
                <c:pt idx="318">
                  <c:v>Nov 21</c:v>
                </c:pt>
                <c:pt idx="319">
                  <c:v>Nov 21</c:v>
                </c:pt>
                <c:pt idx="320">
                  <c:v>Nov 21</c:v>
                </c:pt>
                <c:pt idx="321">
                  <c:v>Nov 21</c:v>
                </c:pt>
                <c:pt idx="322">
                  <c:v>Nov 21</c:v>
                </c:pt>
                <c:pt idx="323">
                  <c:v>Nov 21</c:v>
                </c:pt>
                <c:pt idx="324">
                  <c:v>Nov 21</c:v>
                </c:pt>
                <c:pt idx="325">
                  <c:v>Nov 21</c:v>
                </c:pt>
                <c:pt idx="326">
                  <c:v>Nov 21</c:v>
                </c:pt>
                <c:pt idx="327">
                  <c:v>Nov 21</c:v>
                </c:pt>
                <c:pt idx="328">
                  <c:v>Nov 21</c:v>
                </c:pt>
                <c:pt idx="329">
                  <c:v>Nov 21</c:v>
                </c:pt>
                <c:pt idx="330">
                  <c:v>Nov 21</c:v>
                </c:pt>
                <c:pt idx="331">
                  <c:v>Nov 21</c:v>
                </c:pt>
                <c:pt idx="332">
                  <c:v>Nov 21</c:v>
                </c:pt>
                <c:pt idx="333">
                  <c:v>Nov 21</c:v>
                </c:pt>
                <c:pt idx="334">
                  <c:v>Dec 21</c:v>
                </c:pt>
                <c:pt idx="335">
                  <c:v>Dec 21</c:v>
                </c:pt>
                <c:pt idx="336">
                  <c:v>Dec 21</c:v>
                </c:pt>
                <c:pt idx="337">
                  <c:v>Dec 21</c:v>
                </c:pt>
                <c:pt idx="338">
                  <c:v>Dec 21</c:v>
                </c:pt>
                <c:pt idx="339">
                  <c:v>Dec 21</c:v>
                </c:pt>
                <c:pt idx="340">
                  <c:v>Dec 21</c:v>
                </c:pt>
                <c:pt idx="341">
                  <c:v>Dec 21</c:v>
                </c:pt>
                <c:pt idx="342">
                  <c:v>Dec 21</c:v>
                </c:pt>
                <c:pt idx="343">
                  <c:v>Dec 21</c:v>
                </c:pt>
                <c:pt idx="344">
                  <c:v>Dec 21</c:v>
                </c:pt>
                <c:pt idx="345">
                  <c:v>Dec 21</c:v>
                </c:pt>
                <c:pt idx="346">
                  <c:v>Dec 21</c:v>
                </c:pt>
                <c:pt idx="347">
                  <c:v>Dec 21</c:v>
                </c:pt>
                <c:pt idx="348">
                  <c:v>Dec 21</c:v>
                </c:pt>
                <c:pt idx="349">
                  <c:v>Dec 21</c:v>
                </c:pt>
                <c:pt idx="350">
                  <c:v>Dec 21</c:v>
                </c:pt>
                <c:pt idx="351">
                  <c:v>Dec 21</c:v>
                </c:pt>
                <c:pt idx="352">
                  <c:v>Dec 21</c:v>
                </c:pt>
                <c:pt idx="353">
                  <c:v>Dec 21</c:v>
                </c:pt>
                <c:pt idx="354">
                  <c:v>Dec 21</c:v>
                </c:pt>
                <c:pt idx="355">
                  <c:v>Dec 21</c:v>
                </c:pt>
                <c:pt idx="356">
                  <c:v>Dec 21</c:v>
                </c:pt>
                <c:pt idx="357">
                  <c:v>Dec 21</c:v>
                </c:pt>
                <c:pt idx="358">
                  <c:v>Dec 21</c:v>
                </c:pt>
                <c:pt idx="359">
                  <c:v>Dec 21</c:v>
                </c:pt>
                <c:pt idx="360">
                  <c:v>Dec 21</c:v>
                </c:pt>
                <c:pt idx="361">
                  <c:v>Dec 21</c:v>
                </c:pt>
                <c:pt idx="362">
                  <c:v>Dec 21</c:v>
                </c:pt>
                <c:pt idx="363">
                  <c:v>Dec 21</c:v>
                </c:pt>
                <c:pt idx="364">
                  <c:v>Dec 21</c:v>
                </c:pt>
                <c:pt idx="365">
                  <c:v>Jan 22</c:v>
                </c:pt>
                <c:pt idx="366">
                  <c:v>Jan 22</c:v>
                </c:pt>
                <c:pt idx="367">
                  <c:v>Jan 22</c:v>
                </c:pt>
                <c:pt idx="368">
                  <c:v>Jan 22</c:v>
                </c:pt>
                <c:pt idx="369">
                  <c:v>Jan 22</c:v>
                </c:pt>
                <c:pt idx="370">
                  <c:v>Jan 22</c:v>
                </c:pt>
                <c:pt idx="371">
                  <c:v>Jan 22</c:v>
                </c:pt>
                <c:pt idx="372">
                  <c:v>Jan 22</c:v>
                </c:pt>
                <c:pt idx="373">
                  <c:v>Jan 22</c:v>
                </c:pt>
                <c:pt idx="374">
                  <c:v>Jan 22</c:v>
                </c:pt>
                <c:pt idx="375">
                  <c:v>Jan 22</c:v>
                </c:pt>
                <c:pt idx="376">
                  <c:v>Jan 22</c:v>
                </c:pt>
                <c:pt idx="377">
                  <c:v>Jan 22</c:v>
                </c:pt>
                <c:pt idx="378">
                  <c:v>Jan 22</c:v>
                </c:pt>
                <c:pt idx="379">
                  <c:v>Jan 22</c:v>
                </c:pt>
                <c:pt idx="380">
                  <c:v>Jan 22</c:v>
                </c:pt>
                <c:pt idx="381">
                  <c:v>Jan 22</c:v>
                </c:pt>
                <c:pt idx="382">
                  <c:v>Jan 22</c:v>
                </c:pt>
                <c:pt idx="383">
                  <c:v>Jan 22</c:v>
                </c:pt>
                <c:pt idx="384">
                  <c:v>Jan 22</c:v>
                </c:pt>
                <c:pt idx="385">
                  <c:v>Jan 22</c:v>
                </c:pt>
                <c:pt idx="386">
                  <c:v>Jan 22</c:v>
                </c:pt>
                <c:pt idx="387">
                  <c:v>Jan 22</c:v>
                </c:pt>
                <c:pt idx="388">
                  <c:v>Jan 22</c:v>
                </c:pt>
                <c:pt idx="389">
                  <c:v>Jan 22</c:v>
                </c:pt>
                <c:pt idx="390">
                  <c:v>Jan 22</c:v>
                </c:pt>
                <c:pt idx="391">
                  <c:v>Jan 22</c:v>
                </c:pt>
                <c:pt idx="392">
                  <c:v>Jan 22</c:v>
                </c:pt>
                <c:pt idx="393">
                  <c:v>Jan 22</c:v>
                </c:pt>
                <c:pt idx="394">
                  <c:v>Jan 22</c:v>
                </c:pt>
                <c:pt idx="395">
                  <c:v>Jan 22</c:v>
                </c:pt>
                <c:pt idx="396">
                  <c:v>Feb 22</c:v>
                </c:pt>
                <c:pt idx="397">
                  <c:v>Feb 22</c:v>
                </c:pt>
                <c:pt idx="398">
                  <c:v>Feb 22</c:v>
                </c:pt>
                <c:pt idx="399">
                  <c:v>Feb 22</c:v>
                </c:pt>
                <c:pt idx="400">
                  <c:v>Feb 22</c:v>
                </c:pt>
                <c:pt idx="401">
                  <c:v>Feb 22</c:v>
                </c:pt>
                <c:pt idx="402">
                  <c:v>Feb 22</c:v>
                </c:pt>
                <c:pt idx="403">
                  <c:v>Feb 22</c:v>
                </c:pt>
                <c:pt idx="404">
                  <c:v>Feb 22</c:v>
                </c:pt>
                <c:pt idx="405">
                  <c:v>Feb 22</c:v>
                </c:pt>
                <c:pt idx="406">
                  <c:v>Feb 22</c:v>
                </c:pt>
                <c:pt idx="407">
                  <c:v>Feb 22</c:v>
                </c:pt>
                <c:pt idx="408">
                  <c:v>Feb 22</c:v>
                </c:pt>
                <c:pt idx="409">
                  <c:v>Feb 22</c:v>
                </c:pt>
                <c:pt idx="410">
                  <c:v>Feb 22</c:v>
                </c:pt>
                <c:pt idx="411">
                  <c:v>Feb 22</c:v>
                </c:pt>
                <c:pt idx="412">
                  <c:v>Feb 22</c:v>
                </c:pt>
                <c:pt idx="413">
                  <c:v>Feb 22</c:v>
                </c:pt>
                <c:pt idx="414">
                  <c:v>Feb 22</c:v>
                </c:pt>
                <c:pt idx="415">
                  <c:v>Feb 22</c:v>
                </c:pt>
                <c:pt idx="416">
                  <c:v>Feb 22</c:v>
                </c:pt>
                <c:pt idx="417">
                  <c:v>Feb 22</c:v>
                </c:pt>
                <c:pt idx="418">
                  <c:v>Feb 22</c:v>
                </c:pt>
                <c:pt idx="419">
                  <c:v>Feb 22</c:v>
                </c:pt>
                <c:pt idx="420">
                  <c:v>Feb 22</c:v>
                </c:pt>
                <c:pt idx="421">
                  <c:v>Feb 22</c:v>
                </c:pt>
                <c:pt idx="422">
                  <c:v>Feb 22</c:v>
                </c:pt>
                <c:pt idx="423">
                  <c:v>Feb 22</c:v>
                </c:pt>
                <c:pt idx="424">
                  <c:v>Mar 22</c:v>
                </c:pt>
                <c:pt idx="425">
                  <c:v>Mar 22</c:v>
                </c:pt>
                <c:pt idx="426">
                  <c:v>Mar 22</c:v>
                </c:pt>
                <c:pt idx="427">
                  <c:v>Mar 22</c:v>
                </c:pt>
                <c:pt idx="428">
                  <c:v>Mar 22</c:v>
                </c:pt>
                <c:pt idx="429">
                  <c:v>Mar 22</c:v>
                </c:pt>
                <c:pt idx="430">
                  <c:v>Mar 22</c:v>
                </c:pt>
                <c:pt idx="431">
                  <c:v>Mar 22</c:v>
                </c:pt>
                <c:pt idx="432">
                  <c:v>Mar 22</c:v>
                </c:pt>
                <c:pt idx="433">
                  <c:v>Mar 22</c:v>
                </c:pt>
                <c:pt idx="434">
                  <c:v>Mar 22</c:v>
                </c:pt>
                <c:pt idx="435">
                  <c:v>Mar 22</c:v>
                </c:pt>
                <c:pt idx="436">
                  <c:v>Mar 22</c:v>
                </c:pt>
                <c:pt idx="437">
                  <c:v>Mar 22</c:v>
                </c:pt>
                <c:pt idx="438">
                  <c:v>Mar 22</c:v>
                </c:pt>
                <c:pt idx="439">
                  <c:v>Mar 22</c:v>
                </c:pt>
                <c:pt idx="440">
                  <c:v>Mar 22</c:v>
                </c:pt>
                <c:pt idx="441">
                  <c:v>Mar 22</c:v>
                </c:pt>
                <c:pt idx="442">
                  <c:v>Mar 22</c:v>
                </c:pt>
                <c:pt idx="443">
                  <c:v>Mar 22</c:v>
                </c:pt>
                <c:pt idx="444">
                  <c:v>Mar 22</c:v>
                </c:pt>
                <c:pt idx="445">
                  <c:v>Mar 22</c:v>
                </c:pt>
                <c:pt idx="446">
                  <c:v>Mar 22</c:v>
                </c:pt>
                <c:pt idx="447">
                  <c:v>Mar 22</c:v>
                </c:pt>
                <c:pt idx="448">
                  <c:v>Mar 22</c:v>
                </c:pt>
                <c:pt idx="449">
                  <c:v>Mar 22</c:v>
                </c:pt>
                <c:pt idx="450">
                  <c:v>Mar 22</c:v>
                </c:pt>
                <c:pt idx="451">
                  <c:v>Mar 22</c:v>
                </c:pt>
                <c:pt idx="452">
                  <c:v>Mar 22</c:v>
                </c:pt>
                <c:pt idx="453">
                  <c:v>Mar 22</c:v>
                </c:pt>
                <c:pt idx="454">
                  <c:v>Mar 22</c:v>
                </c:pt>
                <c:pt idx="455">
                  <c:v>Apr 22</c:v>
                </c:pt>
                <c:pt idx="456">
                  <c:v>Apr 22</c:v>
                </c:pt>
                <c:pt idx="457">
                  <c:v>Apr 22</c:v>
                </c:pt>
                <c:pt idx="458">
                  <c:v>Apr 22</c:v>
                </c:pt>
                <c:pt idx="459">
                  <c:v>Apr 22</c:v>
                </c:pt>
                <c:pt idx="460">
                  <c:v>Apr 22</c:v>
                </c:pt>
                <c:pt idx="461">
                  <c:v>Apr 22</c:v>
                </c:pt>
                <c:pt idx="462">
                  <c:v>Apr 22</c:v>
                </c:pt>
                <c:pt idx="463">
                  <c:v>Apr 22</c:v>
                </c:pt>
                <c:pt idx="464">
                  <c:v>Apr 22</c:v>
                </c:pt>
                <c:pt idx="465">
                  <c:v>Apr 22</c:v>
                </c:pt>
                <c:pt idx="466">
                  <c:v>Apr 22</c:v>
                </c:pt>
                <c:pt idx="467">
                  <c:v>Apr 22</c:v>
                </c:pt>
                <c:pt idx="468">
                  <c:v>Apr 22</c:v>
                </c:pt>
                <c:pt idx="469">
                  <c:v>Apr 22</c:v>
                </c:pt>
                <c:pt idx="470">
                  <c:v>Apr 22</c:v>
                </c:pt>
                <c:pt idx="471">
                  <c:v>Apr 22</c:v>
                </c:pt>
                <c:pt idx="472">
                  <c:v>Apr 22</c:v>
                </c:pt>
                <c:pt idx="473">
                  <c:v>Apr 22</c:v>
                </c:pt>
                <c:pt idx="474">
                  <c:v>Apr 22</c:v>
                </c:pt>
                <c:pt idx="475">
                  <c:v>Apr 22</c:v>
                </c:pt>
                <c:pt idx="476">
                  <c:v>Apr 22</c:v>
                </c:pt>
                <c:pt idx="477">
                  <c:v>Apr 22</c:v>
                </c:pt>
                <c:pt idx="478">
                  <c:v>Apr 22</c:v>
                </c:pt>
                <c:pt idx="479">
                  <c:v>Apr 22</c:v>
                </c:pt>
                <c:pt idx="480">
                  <c:v>Apr 22</c:v>
                </c:pt>
                <c:pt idx="481">
                  <c:v>Apr 22</c:v>
                </c:pt>
                <c:pt idx="482">
                  <c:v>Apr 22</c:v>
                </c:pt>
                <c:pt idx="483">
                  <c:v>Apr 22</c:v>
                </c:pt>
                <c:pt idx="484">
                  <c:v>Apr 22</c:v>
                </c:pt>
                <c:pt idx="485">
                  <c:v>May 22</c:v>
                </c:pt>
                <c:pt idx="486">
                  <c:v>May 22</c:v>
                </c:pt>
                <c:pt idx="487">
                  <c:v>May 22</c:v>
                </c:pt>
                <c:pt idx="488">
                  <c:v>May 22</c:v>
                </c:pt>
                <c:pt idx="489">
                  <c:v>May 22</c:v>
                </c:pt>
                <c:pt idx="490">
                  <c:v>May 22</c:v>
                </c:pt>
                <c:pt idx="491">
                  <c:v>May 22</c:v>
                </c:pt>
                <c:pt idx="492">
                  <c:v>May 22</c:v>
                </c:pt>
                <c:pt idx="493">
                  <c:v>May 22</c:v>
                </c:pt>
                <c:pt idx="494">
                  <c:v>May 22</c:v>
                </c:pt>
                <c:pt idx="495">
                  <c:v>May 22</c:v>
                </c:pt>
                <c:pt idx="496">
                  <c:v>May 22</c:v>
                </c:pt>
                <c:pt idx="497">
                  <c:v>May 22</c:v>
                </c:pt>
                <c:pt idx="498">
                  <c:v>May 22</c:v>
                </c:pt>
                <c:pt idx="499">
                  <c:v>May 22</c:v>
                </c:pt>
                <c:pt idx="500">
                  <c:v>May 22</c:v>
                </c:pt>
                <c:pt idx="501">
                  <c:v>May 22</c:v>
                </c:pt>
                <c:pt idx="502">
                  <c:v>May 22</c:v>
                </c:pt>
                <c:pt idx="503">
                  <c:v>May 22</c:v>
                </c:pt>
                <c:pt idx="504">
                  <c:v>May 22</c:v>
                </c:pt>
                <c:pt idx="505">
                  <c:v>May 22</c:v>
                </c:pt>
                <c:pt idx="506">
                  <c:v>May 22</c:v>
                </c:pt>
                <c:pt idx="507">
                  <c:v>May 22</c:v>
                </c:pt>
                <c:pt idx="508">
                  <c:v>May 22</c:v>
                </c:pt>
                <c:pt idx="509">
                  <c:v>May 22</c:v>
                </c:pt>
                <c:pt idx="510">
                  <c:v>May 22</c:v>
                </c:pt>
                <c:pt idx="511">
                  <c:v>May 22</c:v>
                </c:pt>
                <c:pt idx="512">
                  <c:v>May 22</c:v>
                </c:pt>
                <c:pt idx="513">
                  <c:v>May 22</c:v>
                </c:pt>
                <c:pt idx="514">
                  <c:v>May 22</c:v>
                </c:pt>
                <c:pt idx="515">
                  <c:v>May 22</c:v>
                </c:pt>
                <c:pt idx="516">
                  <c:v>Jun 22</c:v>
                </c:pt>
                <c:pt idx="517">
                  <c:v>Jun 22</c:v>
                </c:pt>
                <c:pt idx="518">
                  <c:v>Jun 22</c:v>
                </c:pt>
                <c:pt idx="519">
                  <c:v>Jun 22</c:v>
                </c:pt>
                <c:pt idx="520">
                  <c:v>Jun 22</c:v>
                </c:pt>
                <c:pt idx="521">
                  <c:v>Jun 22</c:v>
                </c:pt>
                <c:pt idx="522">
                  <c:v>Jun 22</c:v>
                </c:pt>
                <c:pt idx="523">
                  <c:v>Jun 22</c:v>
                </c:pt>
                <c:pt idx="524">
                  <c:v>Jun 22</c:v>
                </c:pt>
                <c:pt idx="525">
                  <c:v>Jun 22</c:v>
                </c:pt>
                <c:pt idx="526">
                  <c:v>Jun 22</c:v>
                </c:pt>
                <c:pt idx="527">
                  <c:v>Jun 22</c:v>
                </c:pt>
                <c:pt idx="528">
                  <c:v>Jun 22</c:v>
                </c:pt>
                <c:pt idx="529">
                  <c:v>Jun 22</c:v>
                </c:pt>
                <c:pt idx="530">
                  <c:v>Jun 22</c:v>
                </c:pt>
                <c:pt idx="531">
                  <c:v>Jun 22</c:v>
                </c:pt>
                <c:pt idx="532">
                  <c:v>Jun 22</c:v>
                </c:pt>
                <c:pt idx="533">
                  <c:v>Jun 22</c:v>
                </c:pt>
                <c:pt idx="534">
                  <c:v>Jun 22</c:v>
                </c:pt>
                <c:pt idx="535">
                  <c:v>Jun 22</c:v>
                </c:pt>
                <c:pt idx="536">
                  <c:v>Jun 22</c:v>
                </c:pt>
                <c:pt idx="537">
                  <c:v>Jun 22</c:v>
                </c:pt>
                <c:pt idx="538">
                  <c:v>Jun 22</c:v>
                </c:pt>
                <c:pt idx="539">
                  <c:v>Jun 22</c:v>
                </c:pt>
                <c:pt idx="540">
                  <c:v>Jun 22</c:v>
                </c:pt>
                <c:pt idx="541">
                  <c:v>Jun 22</c:v>
                </c:pt>
                <c:pt idx="542">
                  <c:v>Jun 22</c:v>
                </c:pt>
                <c:pt idx="543">
                  <c:v>Jun 22</c:v>
                </c:pt>
                <c:pt idx="544">
                  <c:v>Jun 22</c:v>
                </c:pt>
                <c:pt idx="545">
                  <c:v>Jun 22</c:v>
                </c:pt>
                <c:pt idx="546">
                  <c:v>Jul 22</c:v>
                </c:pt>
                <c:pt idx="547">
                  <c:v>Jul 22</c:v>
                </c:pt>
                <c:pt idx="548">
                  <c:v>Jul 22</c:v>
                </c:pt>
                <c:pt idx="549">
                  <c:v>Jul 22</c:v>
                </c:pt>
                <c:pt idx="550">
                  <c:v>Jul 22</c:v>
                </c:pt>
                <c:pt idx="551">
                  <c:v>Jul 22</c:v>
                </c:pt>
                <c:pt idx="552">
                  <c:v>Jul 22</c:v>
                </c:pt>
                <c:pt idx="553">
                  <c:v>Jul 22</c:v>
                </c:pt>
                <c:pt idx="554">
                  <c:v>Jul 22</c:v>
                </c:pt>
                <c:pt idx="555">
                  <c:v>Jul 22</c:v>
                </c:pt>
                <c:pt idx="556">
                  <c:v>Jul 22</c:v>
                </c:pt>
                <c:pt idx="557">
                  <c:v>Jul 22</c:v>
                </c:pt>
                <c:pt idx="558">
                  <c:v>Jul 22</c:v>
                </c:pt>
                <c:pt idx="559">
                  <c:v>Jul 22</c:v>
                </c:pt>
                <c:pt idx="560">
                  <c:v>Jul 22</c:v>
                </c:pt>
                <c:pt idx="561">
                  <c:v>Jul 22</c:v>
                </c:pt>
                <c:pt idx="562">
                  <c:v>Jul 22</c:v>
                </c:pt>
                <c:pt idx="563">
                  <c:v>Jul 22</c:v>
                </c:pt>
                <c:pt idx="564">
                  <c:v>Jul 22</c:v>
                </c:pt>
                <c:pt idx="565">
                  <c:v>Jul 22</c:v>
                </c:pt>
                <c:pt idx="566">
                  <c:v>Jul 22</c:v>
                </c:pt>
                <c:pt idx="567">
                  <c:v>Jul 22</c:v>
                </c:pt>
                <c:pt idx="568">
                  <c:v>Jul 22</c:v>
                </c:pt>
                <c:pt idx="569">
                  <c:v>Jul 22</c:v>
                </c:pt>
                <c:pt idx="570">
                  <c:v>Jul 22</c:v>
                </c:pt>
                <c:pt idx="571">
                  <c:v>Jul 22</c:v>
                </c:pt>
                <c:pt idx="572">
                  <c:v>Jul 22</c:v>
                </c:pt>
                <c:pt idx="573">
                  <c:v>Jul 22</c:v>
                </c:pt>
                <c:pt idx="574">
                  <c:v>Jul 22</c:v>
                </c:pt>
                <c:pt idx="575">
                  <c:v>Jul 22</c:v>
                </c:pt>
                <c:pt idx="576">
                  <c:v>Jul 22</c:v>
                </c:pt>
                <c:pt idx="577">
                  <c:v>Aug 22</c:v>
                </c:pt>
                <c:pt idx="578">
                  <c:v>Aug 22</c:v>
                </c:pt>
                <c:pt idx="579">
                  <c:v>Aug 22</c:v>
                </c:pt>
                <c:pt idx="580">
                  <c:v>Aug 22</c:v>
                </c:pt>
                <c:pt idx="581">
                  <c:v>Aug 22</c:v>
                </c:pt>
                <c:pt idx="582">
                  <c:v>Aug 22</c:v>
                </c:pt>
                <c:pt idx="583">
                  <c:v>Aug 22</c:v>
                </c:pt>
                <c:pt idx="584">
                  <c:v>Aug 22</c:v>
                </c:pt>
                <c:pt idx="585">
                  <c:v>Aug 22</c:v>
                </c:pt>
                <c:pt idx="586">
                  <c:v>Aug 22</c:v>
                </c:pt>
                <c:pt idx="587">
                  <c:v>Aug 22</c:v>
                </c:pt>
                <c:pt idx="588">
                  <c:v>Aug 22</c:v>
                </c:pt>
                <c:pt idx="589">
                  <c:v>Aug 22</c:v>
                </c:pt>
                <c:pt idx="590">
                  <c:v>Aug 22</c:v>
                </c:pt>
                <c:pt idx="591">
                  <c:v>Aug 22</c:v>
                </c:pt>
                <c:pt idx="592">
                  <c:v>Aug 22</c:v>
                </c:pt>
                <c:pt idx="593">
                  <c:v>Aug 22</c:v>
                </c:pt>
                <c:pt idx="594">
                  <c:v>Aug 22</c:v>
                </c:pt>
                <c:pt idx="595">
                  <c:v>Aug 22</c:v>
                </c:pt>
                <c:pt idx="596">
                  <c:v>Aug 22</c:v>
                </c:pt>
                <c:pt idx="597">
                  <c:v>Aug 22</c:v>
                </c:pt>
                <c:pt idx="598">
                  <c:v>Aug 22</c:v>
                </c:pt>
                <c:pt idx="599">
                  <c:v>Aug 22</c:v>
                </c:pt>
                <c:pt idx="600">
                  <c:v>Aug 22</c:v>
                </c:pt>
                <c:pt idx="601">
                  <c:v>Aug 22</c:v>
                </c:pt>
                <c:pt idx="602">
                  <c:v>Aug 22</c:v>
                </c:pt>
                <c:pt idx="603">
                  <c:v>Aug 22</c:v>
                </c:pt>
                <c:pt idx="604">
                  <c:v>Aug 22</c:v>
                </c:pt>
                <c:pt idx="605">
                  <c:v>Aug 22</c:v>
                </c:pt>
                <c:pt idx="606">
                  <c:v>Aug 22</c:v>
                </c:pt>
                <c:pt idx="607">
                  <c:v>Aug 22</c:v>
                </c:pt>
                <c:pt idx="608">
                  <c:v>Sep 22</c:v>
                </c:pt>
                <c:pt idx="609">
                  <c:v>Sep 22</c:v>
                </c:pt>
                <c:pt idx="610">
                  <c:v>Sep 22</c:v>
                </c:pt>
                <c:pt idx="611">
                  <c:v>Sep 22</c:v>
                </c:pt>
                <c:pt idx="612">
                  <c:v>Sep 22</c:v>
                </c:pt>
                <c:pt idx="613">
                  <c:v>Sep 22</c:v>
                </c:pt>
                <c:pt idx="614">
                  <c:v>Sep 22</c:v>
                </c:pt>
                <c:pt idx="615">
                  <c:v>Sep 22</c:v>
                </c:pt>
                <c:pt idx="616">
                  <c:v>Sep 22</c:v>
                </c:pt>
                <c:pt idx="617">
                  <c:v>Sep 22</c:v>
                </c:pt>
                <c:pt idx="618">
                  <c:v>Sep 22</c:v>
                </c:pt>
                <c:pt idx="619">
                  <c:v>Sep 22</c:v>
                </c:pt>
                <c:pt idx="620">
                  <c:v>Sep 22</c:v>
                </c:pt>
                <c:pt idx="621">
                  <c:v>Sep 22</c:v>
                </c:pt>
                <c:pt idx="622">
                  <c:v>Sep 22</c:v>
                </c:pt>
                <c:pt idx="623">
                  <c:v>Sep 22</c:v>
                </c:pt>
                <c:pt idx="624">
                  <c:v>Sep 22</c:v>
                </c:pt>
                <c:pt idx="625">
                  <c:v>Sep 22</c:v>
                </c:pt>
                <c:pt idx="626">
                  <c:v>Sep 22</c:v>
                </c:pt>
                <c:pt idx="627">
                  <c:v>Sep 22</c:v>
                </c:pt>
                <c:pt idx="628">
                  <c:v>Sep 22</c:v>
                </c:pt>
                <c:pt idx="629">
                  <c:v>Sep 22</c:v>
                </c:pt>
                <c:pt idx="630">
                  <c:v>Sep 22</c:v>
                </c:pt>
                <c:pt idx="631">
                  <c:v>Sep 22</c:v>
                </c:pt>
                <c:pt idx="632">
                  <c:v>Sep 22</c:v>
                </c:pt>
                <c:pt idx="633">
                  <c:v>Sep 22</c:v>
                </c:pt>
                <c:pt idx="634">
                  <c:v>Sep 22</c:v>
                </c:pt>
                <c:pt idx="635">
                  <c:v>Sep 22</c:v>
                </c:pt>
                <c:pt idx="636">
                  <c:v>Sep 22</c:v>
                </c:pt>
                <c:pt idx="637">
                  <c:v>Sep 22</c:v>
                </c:pt>
                <c:pt idx="638">
                  <c:v>Oct 22</c:v>
                </c:pt>
                <c:pt idx="639">
                  <c:v>Oct 22</c:v>
                </c:pt>
                <c:pt idx="640">
                  <c:v>Oct 22</c:v>
                </c:pt>
                <c:pt idx="641">
                  <c:v>Oct 22</c:v>
                </c:pt>
                <c:pt idx="642">
                  <c:v>Oct 22</c:v>
                </c:pt>
                <c:pt idx="643">
                  <c:v>Oct 22</c:v>
                </c:pt>
                <c:pt idx="644">
                  <c:v>Oct 22</c:v>
                </c:pt>
                <c:pt idx="645">
                  <c:v>Oct 22</c:v>
                </c:pt>
                <c:pt idx="646">
                  <c:v>Oct 22</c:v>
                </c:pt>
                <c:pt idx="647">
                  <c:v>Oct 22</c:v>
                </c:pt>
                <c:pt idx="648">
                  <c:v>Oct 22</c:v>
                </c:pt>
                <c:pt idx="649">
                  <c:v>Oct 22</c:v>
                </c:pt>
                <c:pt idx="650">
                  <c:v>Oct 22</c:v>
                </c:pt>
                <c:pt idx="651">
                  <c:v>Oct 22</c:v>
                </c:pt>
                <c:pt idx="652">
                  <c:v>Oct 22</c:v>
                </c:pt>
                <c:pt idx="653">
                  <c:v>Oct 22</c:v>
                </c:pt>
                <c:pt idx="654">
                  <c:v>Oct 22</c:v>
                </c:pt>
                <c:pt idx="655">
                  <c:v>Oct 22</c:v>
                </c:pt>
                <c:pt idx="656">
                  <c:v>Oct 22</c:v>
                </c:pt>
                <c:pt idx="657">
                  <c:v>Oct 22</c:v>
                </c:pt>
                <c:pt idx="658">
                  <c:v>Oct 22</c:v>
                </c:pt>
                <c:pt idx="659">
                  <c:v>Oct 22</c:v>
                </c:pt>
                <c:pt idx="660">
                  <c:v>Oct 22</c:v>
                </c:pt>
                <c:pt idx="661">
                  <c:v>Oct 22</c:v>
                </c:pt>
                <c:pt idx="662">
                  <c:v>Oct 22</c:v>
                </c:pt>
                <c:pt idx="663">
                  <c:v>Oct 22</c:v>
                </c:pt>
                <c:pt idx="664">
                  <c:v>Oct 22</c:v>
                </c:pt>
                <c:pt idx="665">
                  <c:v>Oct 22</c:v>
                </c:pt>
                <c:pt idx="666">
                  <c:v>Oct 22</c:v>
                </c:pt>
                <c:pt idx="667">
                  <c:v>Oct 22</c:v>
                </c:pt>
                <c:pt idx="668">
                  <c:v>Oct 22</c:v>
                </c:pt>
                <c:pt idx="669">
                  <c:v>Nov 22</c:v>
                </c:pt>
                <c:pt idx="670">
                  <c:v>Nov 22</c:v>
                </c:pt>
                <c:pt idx="671">
                  <c:v>Nov 22</c:v>
                </c:pt>
                <c:pt idx="672">
                  <c:v>Nov 22</c:v>
                </c:pt>
                <c:pt idx="673">
                  <c:v>Nov 22</c:v>
                </c:pt>
                <c:pt idx="674">
                  <c:v>Nov 22</c:v>
                </c:pt>
                <c:pt idx="675">
                  <c:v>Nov 22</c:v>
                </c:pt>
                <c:pt idx="676">
                  <c:v>Nov 22</c:v>
                </c:pt>
                <c:pt idx="677">
                  <c:v>Nov 22</c:v>
                </c:pt>
                <c:pt idx="678">
                  <c:v>Nov 22</c:v>
                </c:pt>
                <c:pt idx="679">
                  <c:v>Nov 22</c:v>
                </c:pt>
                <c:pt idx="680">
                  <c:v>Nov 22</c:v>
                </c:pt>
                <c:pt idx="681">
                  <c:v>Nov 22</c:v>
                </c:pt>
                <c:pt idx="682">
                  <c:v>Nov 22</c:v>
                </c:pt>
                <c:pt idx="683">
                  <c:v>Nov 22</c:v>
                </c:pt>
                <c:pt idx="684">
                  <c:v>Nov 22</c:v>
                </c:pt>
                <c:pt idx="685">
                  <c:v>Nov 22</c:v>
                </c:pt>
                <c:pt idx="686">
                  <c:v>Nov 22</c:v>
                </c:pt>
                <c:pt idx="687">
                  <c:v>Nov 22</c:v>
                </c:pt>
                <c:pt idx="688">
                  <c:v>Nov 22</c:v>
                </c:pt>
                <c:pt idx="689">
                  <c:v>Nov 22</c:v>
                </c:pt>
                <c:pt idx="690">
                  <c:v>Nov 22</c:v>
                </c:pt>
                <c:pt idx="691">
                  <c:v>Nov 22</c:v>
                </c:pt>
                <c:pt idx="692">
                  <c:v>Nov 22</c:v>
                </c:pt>
                <c:pt idx="693">
                  <c:v>Nov 22</c:v>
                </c:pt>
                <c:pt idx="694">
                  <c:v>Nov 22</c:v>
                </c:pt>
                <c:pt idx="695">
                  <c:v>Nov 22</c:v>
                </c:pt>
                <c:pt idx="696">
                  <c:v>Nov 22</c:v>
                </c:pt>
                <c:pt idx="697">
                  <c:v>Nov 22</c:v>
                </c:pt>
                <c:pt idx="698">
                  <c:v>Nov 22</c:v>
                </c:pt>
                <c:pt idx="699">
                  <c:v>Dec 22</c:v>
                </c:pt>
                <c:pt idx="700">
                  <c:v>Dec 22</c:v>
                </c:pt>
                <c:pt idx="701">
                  <c:v>Dec 22</c:v>
                </c:pt>
                <c:pt idx="702">
                  <c:v>Dec 22</c:v>
                </c:pt>
                <c:pt idx="703">
                  <c:v>Dec 22</c:v>
                </c:pt>
                <c:pt idx="704">
                  <c:v>Dec 22</c:v>
                </c:pt>
                <c:pt idx="705">
                  <c:v>Dec 22</c:v>
                </c:pt>
                <c:pt idx="706">
                  <c:v>Dec 22</c:v>
                </c:pt>
                <c:pt idx="707">
                  <c:v>Dec 22</c:v>
                </c:pt>
                <c:pt idx="708">
                  <c:v>Dec 22</c:v>
                </c:pt>
                <c:pt idx="709">
                  <c:v>Dec 22</c:v>
                </c:pt>
                <c:pt idx="710">
                  <c:v>Dec 22</c:v>
                </c:pt>
                <c:pt idx="711">
                  <c:v>Dec 22</c:v>
                </c:pt>
                <c:pt idx="712">
                  <c:v>Dec 22</c:v>
                </c:pt>
                <c:pt idx="713">
                  <c:v>Dec 22</c:v>
                </c:pt>
                <c:pt idx="714">
                  <c:v>Dec 22</c:v>
                </c:pt>
                <c:pt idx="715">
                  <c:v>Dec 22</c:v>
                </c:pt>
                <c:pt idx="716">
                  <c:v>Dec 22</c:v>
                </c:pt>
                <c:pt idx="717">
                  <c:v>Dec 22</c:v>
                </c:pt>
                <c:pt idx="718">
                  <c:v>Dec 22</c:v>
                </c:pt>
                <c:pt idx="719">
                  <c:v>Dec 22</c:v>
                </c:pt>
                <c:pt idx="720">
                  <c:v>Dec 22</c:v>
                </c:pt>
                <c:pt idx="721">
                  <c:v>Dec 22</c:v>
                </c:pt>
                <c:pt idx="722">
                  <c:v>Dec 22</c:v>
                </c:pt>
                <c:pt idx="723">
                  <c:v>Dec 22</c:v>
                </c:pt>
                <c:pt idx="724">
                  <c:v>Dec 22</c:v>
                </c:pt>
                <c:pt idx="725">
                  <c:v>Dec 22</c:v>
                </c:pt>
                <c:pt idx="726">
                  <c:v>Dec 22</c:v>
                </c:pt>
                <c:pt idx="727">
                  <c:v>Dec 22</c:v>
                </c:pt>
                <c:pt idx="728">
                  <c:v>Dec 22</c:v>
                </c:pt>
                <c:pt idx="729">
                  <c:v>Dec 22</c:v>
                </c:pt>
                <c:pt idx="730">
                  <c:v>Jan 23</c:v>
                </c:pt>
                <c:pt idx="731">
                  <c:v>Jan 23</c:v>
                </c:pt>
                <c:pt idx="732">
                  <c:v>Jan 23</c:v>
                </c:pt>
                <c:pt idx="733">
                  <c:v>Jan 23</c:v>
                </c:pt>
                <c:pt idx="734">
                  <c:v>Jan 23</c:v>
                </c:pt>
                <c:pt idx="735">
                  <c:v>Jan 23</c:v>
                </c:pt>
                <c:pt idx="736">
                  <c:v>Jan 23</c:v>
                </c:pt>
                <c:pt idx="737">
                  <c:v>Jan 23</c:v>
                </c:pt>
                <c:pt idx="738">
                  <c:v>Jan 23</c:v>
                </c:pt>
                <c:pt idx="739">
                  <c:v>Jan 23</c:v>
                </c:pt>
                <c:pt idx="740">
                  <c:v>Jan 23</c:v>
                </c:pt>
                <c:pt idx="741">
                  <c:v>Jan 23</c:v>
                </c:pt>
                <c:pt idx="742">
                  <c:v>Jan 23</c:v>
                </c:pt>
                <c:pt idx="743">
                  <c:v>Jan 23</c:v>
                </c:pt>
                <c:pt idx="744">
                  <c:v>Jan 23</c:v>
                </c:pt>
                <c:pt idx="745">
                  <c:v>Jan 23</c:v>
                </c:pt>
                <c:pt idx="746">
                  <c:v>Jan 23</c:v>
                </c:pt>
                <c:pt idx="747">
                  <c:v>Jan 23</c:v>
                </c:pt>
                <c:pt idx="748">
                  <c:v>Jan 23</c:v>
                </c:pt>
                <c:pt idx="749">
                  <c:v>Jan 23</c:v>
                </c:pt>
                <c:pt idx="750">
                  <c:v>Jan 23</c:v>
                </c:pt>
                <c:pt idx="751">
                  <c:v>Jan 23</c:v>
                </c:pt>
                <c:pt idx="752">
                  <c:v>Jan 23</c:v>
                </c:pt>
                <c:pt idx="753">
                  <c:v>Jan 23</c:v>
                </c:pt>
                <c:pt idx="754">
                  <c:v>Jan 23</c:v>
                </c:pt>
                <c:pt idx="755">
                  <c:v>Jan 23</c:v>
                </c:pt>
                <c:pt idx="756">
                  <c:v>Jan 23</c:v>
                </c:pt>
                <c:pt idx="757">
                  <c:v>Jan 23</c:v>
                </c:pt>
                <c:pt idx="758">
                  <c:v>Jan 23</c:v>
                </c:pt>
                <c:pt idx="759">
                  <c:v>Jan 23</c:v>
                </c:pt>
                <c:pt idx="760">
                  <c:v>Jan 23</c:v>
                </c:pt>
                <c:pt idx="761">
                  <c:v>Feb 23</c:v>
                </c:pt>
                <c:pt idx="762">
                  <c:v>Feb 23</c:v>
                </c:pt>
                <c:pt idx="763">
                  <c:v>Feb 23</c:v>
                </c:pt>
                <c:pt idx="764">
                  <c:v>Feb 23</c:v>
                </c:pt>
                <c:pt idx="765">
                  <c:v>Feb 23</c:v>
                </c:pt>
                <c:pt idx="766">
                  <c:v>Feb 23</c:v>
                </c:pt>
                <c:pt idx="767">
                  <c:v>Feb 23</c:v>
                </c:pt>
                <c:pt idx="768">
                  <c:v>Feb 23</c:v>
                </c:pt>
                <c:pt idx="769">
                  <c:v>Feb 23</c:v>
                </c:pt>
                <c:pt idx="770">
                  <c:v>Feb 23</c:v>
                </c:pt>
                <c:pt idx="771">
                  <c:v>Feb 23</c:v>
                </c:pt>
                <c:pt idx="772">
                  <c:v>Feb 23</c:v>
                </c:pt>
                <c:pt idx="773">
                  <c:v>Feb 23</c:v>
                </c:pt>
                <c:pt idx="774">
                  <c:v>Feb 23</c:v>
                </c:pt>
                <c:pt idx="775">
                  <c:v>Feb 23</c:v>
                </c:pt>
                <c:pt idx="776">
                  <c:v>Feb 23</c:v>
                </c:pt>
                <c:pt idx="777">
                  <c:v>Feb 23</c:v>
                </c:pt>
                <c:pt idx="778">
                  <c:v>Feb 23</c:v>
                </c:pt>
                <c:pt idx="779">
                  <c:v>Feb 23</c:v>
                </c:pt>
                <c:pt idx="780">
                  <c:v>Feb 23</c:v>
                </c:pt>
                <c:pt idx="781">
                  <c:v>Feb 23</c:v>
                </c:pt>
                <c:pt idx="782">
                  <c:v>Feb 23</c:v>
                </c:pt>
                <c:pt idx="783">
                  <c:v>Feb 23</c:v>
                </c:pt>
                <c:pt idx="784">
                  <c:v>Feb 23</c:v>
                </c:pt>
                <c:pt idx="785">
                  <c:v>Feb 23</c:v>
                </c:pt>
                <c:pt idx="786">
                  <c:v>Feb 23</c:v>
                </c:pt>
                <c:pt idx="787">
                  <c:v>Feb 23</c:v>
                </c:pt>
                <c:pt idx="788">
                  <c:v>Feb 23</c:v>
                </c:pt>
                <c:pt idx="789">
                  <c:v>Mar 23</c:v>
                </c:pt>
                <c:pt idx="790">
                  <c:v>Mar 23</c:v>
                </c:pt>
                <c:pt idx="791">
                  <c:v>Mar 23</c:v>
                </c:pt>
                <c:pt idx="792">
                  <c:v>Mar 23</c:v>
                </c:pt>
                <c:pt idx="793">
                  <c:v>Mar 23</c:v>
                </c:pt>
                <c:pt idx="794">
                  <c:v>Mar 23</c:v>
                </c:pt>
                <c:pt idx="795">
                  <c:v>Mar 23</c:v>
                </c:pt>
                <c:pt idx="796">
                  <c:v>Mar 23</c:v>
                </c:pt>
                <c:pt idx="797">
                  <c:v>Mar 23</c:v>
                </c:pt>
                <c:pt idx="798">
                  <c:v>Mar 23</c:v>
                </c:pt>
                <c:pt idx="799">
                  <c:v>Mar 23</c:v>
                </c:pt>
                <c:pt idx="800">
                  <c:v>Mar 23</c:v>
                </c:pt>
                <c:pt idx="801">
                  <c:v>Mar 23</c:v>
                </c:pt>
                <c:pt idx="802">
                  <c:v>Mar 23</c:v>
                </c:pt>
                <c:pt idx="803">
                  <c:v>Mar 23</c:v>
                </c:pt>
                <c:pt idx="804">
                  <c:v>Mar 23</c:v>
                </c:pt>
                <c:pt idx="805">
                  <c:v>Mar 23</c:v>
                </c:pt>
                <c:pt idx="806">
                  <c:v>Mar 23</c:v>
                </c:pt>
                <c:pt idx="807">
                  <c:v>Mar 23</c:v>
                </c:pt>
                <c:pt idx="808">
                  <c:v>Mar 23</c:v>
                </c:pt>
                <c:pt idx="809">
                  <c:v>Mar 23</c:v>
                </c:pt>
                <c:pt idx="810">
                  <c:v>Mar 23</c:v>
                </c:pt>
                <c:pt idx="811">
                  <c:v>Mar 23</c:v>
                </c:pt>
                <c:pt idx="812">
                  <c:v>Mar 23</c:v>
                </c:pt>
                <c:pt idx="813">
                  <c:v>Mar 23</c:v>
                </c:pt>
                <c:pt idx="814">
                  <c:v>Mar 23</c:v>
                </c:pt>
                <c:pt idx="815">
                  <c:v>Mar 23</c:v>
                </c:pt>
                <c:pt idx="816">
                  <c:v>Mar 23</c:v>
                </c:pt>
                <c:pt idx="817">
                  <c:v>Mar 23</c:v>
                </c:pt>
                <c:pt idx="818">
                  <c:v>Mar 23</c:v>
                </c:pt>
                <c:pt idx="819">
                  <c:v>Mar 23</c:v>
                </c:pt>
                <c:pt idx="820">
                  <c:v>Apr 23</c:v>
                </c:pt>
                <c:pt idx="821">
                  <c:v>Apr 23</c:v>
                </c:pt>
                <c:pt idx="822">
                  <c:v>Apr 23</c:v>
                </c:pt>
                <c:pt idx="823">
                  <c:v>Apr 23</c:v>
                </c:pt>
                <c:pt idx="824">
                  <c:v>Apr 23</c:v>
                </c:pt>
                <c:pt idx="825">
                  <c:v>Apr 23</c:v>
                </c:pt>
                <c:pt idx="826">
                  <c:v>Apr 23</c:v>
                </c:pt>
                <c:pt idx="827">
                  <c:v>Apr 23</c:v>
                </c:pt>
                <c:pt idx="828">
                  <c:v>Apr 23</c:v>
                </c:pt>
                <c:pt idx="829">
                  <c:v>Apr 23</c:v>
                </c:pt>
                <c:pt idx="830">
                  <c:v>Apr 23</c:v>
                </c:pt>
                <c:pt idx="831">
                  <c:v>Apr 23</c:v>
                </c:pt>
                <c:pt idx="832">
                  <c:v>Apr 23</c:v>
                </c:pt>
                <c:pt idx="833">
                  <c:v>Apr 23</c:v>
                </c:pt>
                <c:pt idx="834">
                  <c:v>Apr 23</c:v>
                </c:pt>
                <c:pt idx="835">
                  <c:v>Apr 23</c:v>
                </c:pt>
                <c:pt idx="836">
                  <c:v>Apr 23</c:v>
                </c:pt>
                <c:pt idx="837">
                  <c:v>Apr 23</c:v>
                </c:pt>
                <c:pt idx="838">
                  <c:v>Apr 23</c:v>
                </c:pt>
                <c:pt idx="839">
                  <c:v>Apr 23</c:v>
                </c:pt>
                <c:pt idx="840">
                  <c:v>Apr 23</c:v>
                </c:pt>
                <c:pt idx="841">
                  <c:v>Apr 23</c:v>
                </c:pt>
                <c:pt idx="842">
                  <c:v>Apr 23</c:v>
                </c:pt>
                <c:pt idx="843">
                  <c:v>Apr 23</c:v>
                </c:pt>
                <c:pt idx="844">
                  <c:v>Apr 23</c:v>
                </c:pt>
                <c:pt idx="845">
                  <c:v>Apr 23</c:v>
                </c:pt>
                <c:pt idx="846">
                  <c:v>Apr 23</c:v>
                </c:pt>
                <c:pt idx="847">
                  <c:v>Apr 23</c:v>
                </c:pt>
                <c:pt idx="848">
                  <c:v>Apr 23</c:v>
                </c:pt>
                <c:pt idx="849">
                  <c:v>Apr 23</c:v>
                </c:pt>
                <c:pt idx="850">
                  <c:v>May 23</c:v>
                </c:pt>
                <c:pt idx="851">
                  <c:v>May 23</c:v>
                </c:pt>
                <c:pt idx="852">
                  <c:v>May 23</c:v>
                </c:pt>
                <c:pt idx="853">
                  <c:v>May 23</c:v>
                </c:pt>
                <c:pt idx="854">
                  <c:v>May 23</c:v>
                </c:pt>
                <c:pt idx="855">
                  <c:v>May 23</c:v>
                </c:pt>
                <c:pt idx="856">
                  <c:v>May 23</c:v>
                </c:pt>
                <c:pt idx="857">
                  <c:v>May 23</c:v>
                </c:pt>
                <c:pt idx="858">
                  <c:v>May 23</c:v>
                </c:pt>
                <c:pt idx="859">
                  <c:v>May 23</c:v>
                </c:pt>
                <c:pt idx="860">
                  <c:v>May 23</c:v>
                </c:pt>
                <c:pt idx="861">
                  <c:v>May 23</c:v>
                </c:pt>
                <c:pt idx="862">
                  <c:v>May 23</c:v>
                </c:pt>
                <c:pt idx="863">
                  <c:v>May 23</c:v>
                </c:pt>
                <c:pt idx="864">
                  <c:v>May 23</c:v>
                </c:pt>
                <c:pt idx="865">
                  <c:v>May 23</c:v>
                </c:pt>
                <c:pt idx="866">
                  <c:v>May 23</c:v>
                </c:pt>
                <c:pt idx="867">
                  <c:v>May 23</c:v>
                </c:pt>
                <c:pt idx="868">
                  <c:v>May 23</c:v>
                </c:pt>
                <c:pt idx="869">
                  <c:v>May 23</c:v>
                </c:pt>
                <c:pt idx="870">
                  <c:v>May 23</c:v>
                </c:pt>
                <c:pt idx="871">
                  <c:v>May 23</c:v>
                </c:pt>
                <c:pt idx="872">
                  <c:v>May 23</c:v>
                </c:pt>
                <c:pt idx="873">
                  <c:v>May 23</c:v>
                </c:pt>
                <c:pt idx="874">
                  <c:v>May 23</c:v>
                </c:pt>
                <c:pt idx="875">
                  <c:v>May 23</c:v>
                </c:pt>
                <c:pt idx="876">
                  <c:v>May 23</c:v>
                </c:pt>
                <c:pt idx="877">
                  <c:v>May 23</c:v>
                </c:pt>
                <c:pt idx="878">
                  <c:v>May 23</c:v>
                </c:pt>
                <c:pt idx="879">
                  <c:v>May 23</c:v>
                </c:pt>
                <c:pt idx="880">
                  <c:v>May 23</c:v>
                </c:pt>
                <c:pt idx="881">
                  <c:v>Jun 23</c:v>
                </c:pt>
                <c:pt idx="882">
                  <c:v>Jun 23</c:v>
                </c:pt>
                <c:pt idx="883">
                  <c:v>Jun 23</c:v>
                </c:pt>
                <c:pt idx="884">
                  <c:v>Jun 23</c:v>
                </c:pt>
                <c:pt idx="885">
                  <c:v>Jun 23</c:v>
                </c:pt>
                <c:pt idx="886">
                  <c:v>Jun 23</c:v>
                </c:pt>
                <c:pt idx="887">
                  <c:v>Jun 23</c:v>
                </c:pt>
                <c:pt idx="888">
                  <c:v>Jun 23</c:v>
                </c:pt>
                <c:pt idx="889">
                  <c:v>Jun 23</c:v>
                </c:pt>
                <c:pt idx="890">
                  <c:v>Jun 23</c:v>
                </c:pt>
                <c:pt idx="891">
                  <c:v>Jun 23</c:v>
                </c:pt>
                <c:pt idx="892">
                  <c:v>Jun 23</c:v>
                </c:pt>
                <c:pt idx="893">
                  <c:v>Jun 23</c:v>
                </c:pt>
                <c:pt idx="894">
                  <c:v>Jun 23</c:v>
                </c:pt>
                <c:pt idx="895">
                  <c:v>Jun 23</c:v>
                </c:pt>
                <c:pt idx="896">
                  <c:v>Jun 23</c:v>
                </c:pt>
                <c:pt idx="897">
                  <c:v>Jun 23</c:v>
                </c:pt>
                <c:pt idx="898">
                  <c:v>Jun 23</c:v>
                </c:pt>
                <c:pt idx="899">
                  <c:v>Jun 23</c:v>
                </c:pt>
                <c:pt idx="900">
                  <c:v>Jun 23</c:v>
                </c:pt>
                <c:pt idx="901">
                  <c:v>Jun 23</c:v>
                </c:pt>
                <c:pt idx="902">
                  <c:v>Jun 23</c:v>
                </c:pt>
                <c:pt idx="903">
                  <c:v>Jun 23</c:v>
                </c:pt>
                <c:pt idx="904">
                  <c:v>Jun 23</c:v>
                </c:pt>
                <c:pt idx="905">
                  <c:v>Jun 23</c:v>
                </c:pt>
                <c:pt idx="906">
                  <c:v>Jun 23</c:v>
                </c:pt>
                <c:pt idx="907">
                  <c:v>Jun 23</c:v>
                </c:pt>
                <c:pt idx="908">
                  <c:v>Jun 23</c:v>
                </c:pt>
                <c:pt idx="909">
                  <c:v>Jun 23</c:v>
                </c:pt>
                <c:pt idx="910">
                  <c:v>Jun 23</c:v>
                </c:pt>
                <c:pt idx="911">
                  <c:v>Jul 23</c:v>
                </c:pt>
                <c:pt idx="912">
                  <c:v>Jul 23</c:v>
                </c:pt>
                <c:pt idx="913">
                  <c:v>Jul 23</c:v>
                </c:pt>
                <c:pt idx="914">
                  <c:v>Jul 23</c:v>
                </c:pt>
                <c:pt idx="915">
                  <c:v>Jul 23</c:v>
                </c:pt>
                <c:pt idx="916">
                  <c:v>Jul 23</c:v>
                </c:pt>
                <c:pt idx="917">
                  <c:v>Jul 23</c:v>
                </c:pt>
                <c:pt idx="918">
                  <c:v>Jul 23</c:v>
                </c:pt>
                <c:pt idx="919">
                  <c:v>Jul 23</c:v>
                </c:pt>
                <c:pt idx="920">
                  <c:v>Jul 23</c:v>
                </c:pt>
                <c:pt idx="921">
                  <c:v>Jul 23</c:v>
                </c:pt>
                <c:pt idx="922">
                  <c:v>Jul 23</c:v>
                </c:pt>
                <c:pt idx="923">
                  <c:v>Jul 23</c:v>
                </c:pt>
                <c:pt idx="924">
                  <c:v>Jul 23</c:v>
                </c:pt>
                <c:pt idx="925">
                  <c:v>Jul 23</c:v>
                </c:pt>
                <c:pt idx="926">
                  <c:v>Jul 23</c:v>
                </c:pt>
                <c:pt idx="927">
                  <c:v>Jul 23</c:v>
                </c:pt>
                <c:pt idx="928">
                  <c:v>Jul 23</c:v>
                </c:pt>
                <c:pt idx="929">
                  <c:v>Jul 23</c:v>
                </c:pt>
                <c:pt idx="930">
                  <c:v>Jul 23</c:v>
                </c:pt>
                <c:pt idx="931">
                  <c:v>Jul 23</c:v>
                </c:pt>
                <c:pt idx="932">
                  <c:v>Jul 23</c:v>
                </c:pt>
                <c:pt idx="933">
                  <c:v>Jul 23</c:v>
                </c:pt>
                <c:pt idx="934">
                  <c:v>Jul 23</c:v>
                </c:pt>
                <c:pt idx="935">
                  <c:v>Jul 23</c:v>
                </c:pt>
                <c:pt idx="936">
                  <c:v>Jul 23</c:v>
                </c:pt>
                <c:pt idx="937">
                  <c:v>Jul 23</c:v>
                </c:pt>
                <c:pt idx="938">
                  <c:v>Jul 23</c:v>
                </c:pt>
                <c:pt idx="939">
                  <c:v>Jul 23</c:v>
                </c:pt>
                <c:pt idx="940">
                  <c:v>Jul 23</c:v>
                </c:pt>
                <c:pt idx="941">
                  <c:v>Jul 23</c:v>
                </c:pt>
                <c:pt idx="942">
                  <c:v>Aug 23</c:v>
                </c:pt>
                <c:pt idx="943">
                  <c:v>Aug 23</c:v>
                </c:pt>
                <c:pt idx="944">
                  <c:v>Aug 23</c:v>
                </c:pt>
                <c:pt idx="945">
                  <c:v>Aug 23</c:v>
                </c:pt>
                <c:pt idx="946">
                  <c:v>Aug 23</c:v>
                </c:pt>
                <c:pt idx="947">
                  <c:v>Aug 23</c:v>
                </c:pt>
                <c:pt idx="948">
                  <c:v>Aug 23</c:v>
                </c:pt>
                <c:pt idx="949">
                  <c:v>Aug 23</c:v>
                </c:pt>
                <c:pt idx="950">
                  <c:v>Aug 23</c:v>
                </c:pt>
                <c:pt idx="951">
                  <c:v>Aug 23</c:v>
                </c:pt>
                <c:pt idx="952">
                  <c:v>Aug 23</c:v>
                </c:pt>
                <c:pt idx="953">
                  <c:v>Aug 23</c:v>
                </c:pt>
                <c:pt idx="954">
                  <c:v>Aug 23</c:v>
                </c:pt>
                <c:pt idx="955">
                  <c:v>Aug 23</c:v>
                </c:pt>
                <c:pt idx="956">
                  <c:v>Aug 23</c:v>
                </c:pt>
                <c:pt idx="957">
                  <c:v>Aug 23</c:v>
                </c:pt>
                <c:pt idx="958">
                  <c:v>Aug 23</c:v>
                </c:pt>
                <c:pt idx="959">
                  <c:v>Aug 23</c:v>
                </c:pt>
                <c:pt idx="960">
                  <c:v>Aug 23</c:v>
                </c:pt>
                <c:pt idx="961">
                  <c:v>Aug 23</c:v>
                </c:pt>
                <c:pt idx="962">
                  <c:v>Aug 23</c:v>
                </c:pt>
                <c:pt idx="963">
                  <c:v>Aug 23</c:v>
                </c:pt>
                <c:pt idx="964">
                  <c:v>Aug 23</c:v>
                </c:pt>
                <c:pt idx="965">
                  <c:v>Aug 23</c:v>
                </c:pt>
                <c:pt idx="966">
                  <c:v>Aug 23</c:v>
                </c:pt>
                <c:pt idx="967">
                  <c:v>Aug 23</c:v>
                </c:pt>
                <c:pt idx="968">
                  <c:v>Aug 23</c:v>
                </c:pt>
                <c:pt idx="969">
                  <c:v>Aug 23</c:v>
                </c:pt>
                <c:pt idx="970">
                  <c:v>Aug 23</c:v>
                </c:pt>
                <c:pt idx="971">
                  <c:v>Aug 23</c:v>
                </c:pt>
                <c:pt idx="972">
                  <c:v>Aug 23</c:v>
                </c:pt>
                <c:pt idx="973">
                  <c:v>Sep 23</c:v>
                </c:pt>
                <c:pt idx="974">
                  <c:v>Sep 23</c:v>
                </c:pt>
                <c:pt idx="975">
                  <c:v>Sep 23</c:v>
                </c:pt>
                <c:pt idx="976">
                  <c:v>Sep 23</c:v>
                </c:pt>
                <c:pt idx="977">
                  <c:v>Sep 23</c:v>
                </c:pt>
                <c:pt idx="978">
                  <c:v>Sep 23</c:v>
                </c:pt>
                <c:pt idx="979">
                  <c:v>Sep 23</c:v>
                </c:pt>
                <c:pt idx="980">
                  <c:v>Sep 23</c:v>
                </c:pt>
                <c:pt idx="981">
                  <c:v>Sep 23</c:v>
                </c:pt>
                <c:pt idx="982">
                  <c:v>Sep 23</c:v>
                </c:pt>
                <c:pt idx="983">
                  <c:v>Sep 23</c:v>
                </c:pt>
                <c:pt idx="984">
                  <c:v>Sep 23</c:v>
                </c:pt>
                <c:pt idx="985">
                  <c:v>Sep 23</c:v>
                </c:pt>
                <c:pt idx="986">
                  <c:v>Sep 23</c:v>
                </c:pt>
                <c:pt idx="987">
                  <c:v>Sep 23</c:v>
                </c:pt>
                <c:pt idx="988">
                  <c:v>Sep 23</c:v>
                </c:pt>
                <c:pt idx="989">
                  <c:v>Sep 23</c:v>
                </c:pt>
                <c:pt idx="990">
                  <c:v>Sep 23</c:v>
                </c:pt>
                <c:pt idx="991">
                  <c:v>Sep 23</c:v>
                </c:pt>
                <c:pt idx="992">
                  <c:v>Sep 23</c:v>
                </c:pt>
                <c:pt idx="993">
                  <c:v>Sep 23</c:v>
                </c:pt>
                <c:pt idx="994">
                  <c:v>Sep 23</c:v>
                </c:pt>
                <c:pt idx="995">
                  <c:v>Sep 23</c:v>
                </c:pt>
                <c:pt idx="996">
                  <c:v>Sep 23</c:v>
                </c:pt>
                <c:pt idx="997">
                  <c:v>Sep 23</c:v>
                </c:pt>
                <c:pt idx="998">
                  <c:v>Sep 23</c:v>
                </c:pt>
                <c:pt idx="999">
                  <c:v>Sep 23</c:v>
                </c:pt>
                <c:pt idx="1000">
                  <c:v>Sep 23</c:v>
                </c:pt>
                <c:pt idx="1001">
                  <c:v>Sep 23</c:v>
                </c:pt>
                <c:pt idx="1002">
                  <c:v>Sep 23</c:v>
                </c:pt>
                <c:pt idx="1003">
                  <c:v>Oct 23</c:v>
                </c:pt>
                <c:pt idx="1004">
                  <c:v>Oct 23</c:v>
                </c:pt>
                <c:pt idx="1005">
                  <c:v>Oct 23</c:v>
                </c:pt>
                <c:pt idx="1006">
                  <c:v>Oct 23</c:v>
                </c:pt>
                <c:pt idx="1007">
                  <c:v>Oct 23</c:v>
                </c:pt>
                <c:pt idx="1008">
                  <c:v>Oct 23</c:v>
                </c:pt>
                <c:pt idx="1009">
                  <c:v>Oct 23</c:v>
                </c:pt>
                <c:pt idx="1010">
                  <c:v>Oct 23</c:v>
                </c:pt>
                <c:pt idx="1011">
                  <c:v>Oct 23</c:v>
                </c:pt>
                <c:pt idx="1012">
                  <c:v>Oct 23</c:v>
                </c:pt>
                <c:pt idx="1013">
                  <c:v>Oct 23</c:v>
                </c:pt>
                <c:pt idx="1014">
                  <c:v>Oct 23</c:v>
                </c:pt>
                <c:pt idx="1015">
                  <c:v>Oct 23</c:v>
                </c:pt>
                <c:pt idx="1016">
                  <c:v>Oct 23</c:v>
                </c:pt>
                <c:pt idx="1017">
                  <c:v>Oct 23</c:v>
                </c:pt>
                <c:pt idx="1018">
                  <c:v>Oct 23</c:v>
                </c:pt>
                <c:pt idx="1019">
                  <c:v>Oct 23</c:v>
                </c:pt>
                <c:pt idx="1020">
                  <c:v>Oct 23</c:v>
                </c:pt>
                <c:pt idx="1021">
                  <c:v>Oct 23</c:v>
                </c:pt>
                <c:pt idx="1022">
                  <c:v>Oct 23</c:v>
                </c:pt>
                <c:pt idx="1023">
                  <c:v>Oct 23</c:v>
                </c:pt>
                <c:pt idx="1024">
                  <c:v>Oct 23</c:v>
                </c:pt>
                <c:pt idx="1025">
                  <c:v>Oct 23</c:v>
                </c:pt>
                <c:pt idx="1026">
                  <c:v>Oct 23</c:v>
                </c:pt>
                <c:pt idx="1027">
                  <c:v>Oct 23</c:v>
                </c:pt>
                <c:pt idx="1028">
                  <c:v>Oct 23</c:v>
                </c:pt>
                <c:pt idx="1029">
                  <c:v>Oct 23</c:v>
                </c:pt>
                <c:pt idx="1030">
                  <c:v>Oct 23</c:v>
                </c:pt>
                <c:pt idx="1031">
                  <c:v>Oct 23</c:v>
                </c:pt>
                <c:pt idx="1032">
                  <c:v>Oct 23</c:v>
                </c:pt>
                <c:pt idx="1033">
                  <c:v>Oct 23</c:v>
                </c:pt>
                <c:pt idx="1034">
                  <c:v>Nov 23</c:v>
                </c:pt>
                <c:pt idx="1035">
                  <c:v>Nov 23</c:v>
                </c:pt>
                <c:pt idx="1036">
                  <c:v>Nov 23</c:v>
                </c:pt>
                <c:pt idx="1037">
                  <c:v>Nov 23</c:v>
                </c:pt>
                <c:pt idx="1038">
                  <c:v>Nov 23</c:v>
                </c:pt>
                <c:pt idx="1039">
                  <c:v>Nov 23</c:v>
                </c:pt>
                <c:pt idx="1040">
                  <c:v>Nov 23</c:v>
                </c:pt>
                <c:pt idx="1041">
                  <c:v>Nov 23</c:v>
                </c:pt>
                <c:pt idx="1042">
                  <c:v>Nov 23</c:v>
                </c:pt>
                <c:pt idx="1043">
                  <c:v>Nov 23</c:v>
                </c:pt>
                <c:pt idx="1044">
                  <c:v>Nov 23</c:v>
                </c:pt>
                <c:pt idx="1045">
                  <c:v>Nov 23</c:v>
                </c:pt>
                <c:pt idx="1046">
                  <c:v>Nov 23</c:v>
                </c:pt>
                <c:pt idx="1047">
                  <c:v>Nov 23</c:v>
                </c:pt>
                <c:pt idx="1048">
                  <c:v>Nov 23</c:v>
                </c:pt>
                <c:pt idx="1049">
                  <c:v>Nov 23</c:v>
                </c:pt>
                <c:pt idx="1050">
                  <c:v>Nov 23</c:v>
                </c:pt>
                <c:pt idx="1051">
                  <c:v>Nov 23</c:v>
                </c:pt>
                <c:pt idx="1052">
                  <c:v>Nov 23</c:v>
                </c:pt>
                <c:pt idx="1053">
                  <c:v>Nov 23</c:v>
                </c:pt>
                <c:pt idx="1054">
                  <c:v>Nov 23</c:v>
                </c:pt>
                <c:pt idx="1055">
                  <c:v>Nov 23</c:v>
                </c:pt>
                <c:pt idx="1056">
                  <c:v>Nov 23</c:v>
                </c:pt>
                <c:pt idx="1057">
                  <c:v>Nov 23</c:v>
                </c:pt>
                <c:pt idx="1058">
                  <c:v>Nov 23</c:v>
                </c:pt>
                <c:pt idx="1059">
                  <c:v>Nov 23</c:v>
                </c:pt>
                <c:pt idx="1060">
                  <c:v>Nov 23</c:v>
                </c:pt>
                <c:pt idx="1061">
                  <c:v>Nov 23</c:v>
                </c:pt>
                <c:pt idx="1062">
                  <c:v>Nov 23</c:v>
                </c:pt>
                <c:pt idx="1063">
                  <c:v>Nov 23</c:v>
                </c:pt>
                <c:pt idx="1064">
                  <c:v>Dec 23</c:v>
                </c:pt>
                <c:pt idx="1065">
                  <c:v>Dec 23</c:v>
                </c:pt>
                <c:pt idx="1066">
                  <c:v>Dec 23</c:v>
                </c:pt>
                <c:pt idx="1067">
                  <c:v>Dec 23</c:v>
                </c:pt>
                <c:pt idx="1068">
                  <c:v>Dec 23</c:v>
                </c:pt>
                <c:pt idx="1069">
                  <c:v>Dec 23</c:v>
                </c:pt>
                <c:pt idx="1070">
                  <c:v>Dec 23</c:v>
                </c:pt>
                <c:pt idx="1071">
                  <c:v>Dec 23</c:v>
                </c:pt>
                <c:pt idx="1072">
                  <c:v>Dec 23</c:v>
                </c:pt>
                <c:pt idx="1073">
                  <c:v>Dec 23</c:v>
                </c:pt>
                <c:pt idx="1074">
                  <c:v>Dec 23</c:v>
                </c:pt>
                <c:pt idx="1075">
                  <c:v>Dec 23</c:v>
                </c:pt>
                <c:pt idx="1076">
                  <c:v>Dec 23</c:v>
                </c:pt>
                <c:pt idx="1077">
                  <c:v>Dec 23</c:v>
                </c:pt>
                <c:pt idx="1078">
                  <c:v>Dec 23</c:v>
                </c:pt>
                <c:pt idx="1079">
                  <c:v>Dec 23</c:v>
                </c:pt>
                <c:pt idx="1080">
                  <c:v>Dec 23</c:v>
                </c:pt>
                <c:pt idx="1081">
                  <c:v>Dec 23</c:v>
                </c:pt>
                <c:pt idx="1082">
                  <c:v>Dec 23</c:v>
                </c:pt>
                <c:pt idx="1083">
                  <c:v>Dec 23</c:v>
                </c:pt>
                <c:pt idx="1084">
                  <c:v>Dec 23</c:v>
                </c:pt>
                <c:pt idx="1085">
                  <c:v>Dec 23</c:v>
                </c:pt>
                <c:pt idx="1086">
                  <c:v>Dec 23</c:v>
                </c:pt>
                <c:pt idx="1087">
                  <c:v>Dec 23</c:v>
                </c:pt>
                <c:pt idx="1088">
                  <c:v>Dec 23</c:v>
                </c:pt>
                <c:pt idx="1089">
                  <c:v>Dec 23</c:v>
                </c:pt>
                <c:pt idx="1090">
                  <c:v>Dec 23</c:v>
                </c:pt>
                <c:pt idx="1091">
                  <c:v>Dec 23</c:v>
                </c:pt>
                <c:pt idx="1092">
                  <c:v>Dec 23</c:v>
                </c:pt>
                <c:pt idx="1093">
                  <c:v>Dec 23</c:v>
                </c:pt>
                <c:pt idx="1094">
                  <c:v>Dec 23</c:v>
                </c:pt>
                <c:pt idx="1095">
                  <c:v>Jan 24</c:v>
                </c:pt>
                <c:pt idx="1096">
                  <c:v>Jan 24</c:v>
                </c:pt>
                <c:pt idx="1097">
                  <c:v>Jan 24</c:v>
                </c:pt>
                <c:pt idx="1098">
                  <c:v>Jan 24</c:v>
                </c:pt>
                <c:pt idx="1099">
                  <c:v>Jan 24</c:v>
                </c:pt>
                <c:pt idx="1100">
                  <c:v>Jan 24</c:v>
                </c:pt>
                <c:pt idx="1101">
                  <c:v>Jan 24</c:v>
                </c:pt>
                <c:pt idx="1102">
                  <c:v>Jan 24</c:v>
                </c:pt>
                <c:pt idx="1103">
                  <c:v>Jan 24</c:v>
                </c:pt>
                <c:pt idx="1104">
                  <c:v>Jan 24</c:v>
                </c:pt>
                <c:pt idx="1105">
                  <c:v>Jan 24</c:v>
                </c:pt>
                <c:pt idx="1106">
                  <c:v>Jan 24</c:v>
                </c:pt>
                <c:pt idx="1107">
                  <c:v>Jan 24</c:v>
                </c:pt>
                <c:pt idx="1108">
                  <c:v>Jan 24</c:v>
                </c:pt>
                <c:pt idx="1109">
                  <c:v>Jan 24</c:v>
                </c:pt>
                <c:pt idx="1110">
                  <c:v>Jan 24</c:v>
                </c:pt>
                <c:pt idx="1111">
                  <c:v>Jan 24</c:v>
                </c:pt>
                <c:pt idx="1112">
                  <c:v>Jan 24</c:v>
                </c:pt>
                <c:pt idx="1113">
                  <c:v>Jan 24</c:v>
                </c:pt>
                <c:pt idx="1114">
                  <c:v>Jan 24</c:v>
                </c:pt>
                <c:pt idx="1115">
                  <c:v>Jan 24</c:v>
                </c:pt>
                <c:pt idx="1116">
                  <c:v>Jan 24</c:v>
                </c:pt>
                <c:pt idx="1117">
                  <c:v>Jan 24</c:v>
                </c:pt>
                <c:pt idx="1118">
                  <c:v>Jan 24</c:v>
                </c:pt>
                <c:pt idx="1119">
                  <c:v>Jan 24</c:v>
                </c:pt>
                <c:pt idx="1120">
                  <c:v>Jan 24</c:v>
                </c:pt>
                <c:pt idx="1121">
                  <c:v>Jan 24</c:v>
                </c:pt>
                <c:pt idx="1122">
                  <c:v>Jan 24</c:v>
                </c:pt>
                <c:pt idx="1123">
                  <c:v>Jan 24</c:v>
                </c:pt>
                <c:pt idx="1124">
                  <c:v>Jan 24</c:v>
                </c:pt>
                <c:pt idx="1125">
                  <c:v>Jan 24</c:v>
                </c:pt>
                <c:pt idx="1126">
                  <c:v>Feb 24</c:v>
                </c:pt>
                <c:pt idx="1127">
                  <c:v>Feb 24</c:v>
                </c:pt>
                <c:pt idx="1128">
                  <c:v>Feb 24</c:v>
                </c:pt>
                <c:pt idx="1129">
                  <c:v>Feb 24</c:v>
                </c:pt>
                <c:pt idx="1130">
                  <c:v>Feb 24</c:v>
                </c:pt>
                <c:pt idx="1131">
                  <c:v>Feb 24</c:v>
                </c:pt>
                <c:pt idx="1132">
                  <c:v>Feb 24</c:v>
                </c:pt>
                <c:pt idx="1133">
                  <c:v>Feb 24</c:v>
                </c:pt>
                <c:pt idx="1134">
                  <c:v>Feb 24</c:v>
                </c:pt>
                <c:pt idx="1135">
                  <c:v>Feb 24</c:v>
                </c:pt>
                <c:pt idx="1136">
                  <c:v>Feb 24</c:v>
                </c:pt>
                <c:pt idx="1137">
                  <c:v>Feb 24</c:v>
                </c:pt>
                <c:pt idx="1138">
                  <c:v>Feb 24</c:v>
                </c:pt>
                <c:pt idx="1139">
                  <c:v>Feb 24</c:v>
                </c:pt>
                <c:pt idx="1140">
                  <c:v>Feb 24</c:v>
                </c:pt>
                <c:pt idx="1141">
                  <c:v>Feb 24</c:v>
                </c:pt>
                <c:pt idx="1142">
                  <c:v>Feb 24</c:v>
                </c:pt>
                <c:pt idx="1143">
                  <c:v>Feb 24</c:v>
                </c:pt>
                <c:pt idx="1144">
                  <c:v>Feb 24</c:v>
                </c:pt>
                <c:pt idx="1145">
                  <c:v>Feb 24</c:v>
                </c:pt>
                <c:pt idx="1146">
                  <c:v>Feb 24</c:v>
                </c:pt>
                <c:pt idx="1147">
                  <c:v>Feb 24</c:v>
                </c:pt>
                <c:pt idx="1148">
                  <c:v>Feb 24</c:v>
                </c:pt>
                <c:pt idx="1149">
                  <c:v>Feb 24</c:v>
                </c:pt>
                <c:pt idx="1150">
                  <c:v>Feb 24</c:v>
                </c:pt>
                <c:pt idx="1151">
                  <c:v>Feb 24</c:v>
                </c:pt>
                <c:pt idx="1152">
                  <c:v>Feb 24</c:v>
                </c:pt>
                <c:pt idx="1153">
                  <c:v>Feb 24</c:v>
                </c:pt>
                <c:pt idx="1154">
                  <c:v>Feb 24</c:v>
                </c:pt>
                <c:pt idx="1155">
                  <c:v>Mar 24</c:v>
                </c:pt>
                <c:pt idx="1156">
                  <c:v>Mar 24</c:v>
                </c:pt>
                <c:pt idx="1157">
                  <c:v>Mar 24</c:v>
                </c:pt>
                <c:pt idx="1158">
                  <c:v>Mar 24</c:v>
                </c:pt>
                <c:pt idx="1159">
                  <c:v>Mar 24</c:v>
                </c:pt>
                <c:pt idx="1160">
                  <c:v>Mar 24</c:v>
                </c:pt>
                <c:pt idx="1161">
                  <c:v>Mar 24</c:v>
                </c:pt>
                <c:pt idx="1162">
                  <c:v>Mar 24</c:v>
                </c:pt>
                <c:pt idx="1163">
                  <c:v>Mar 24</c:v>
                </c:pt>
                <c:pt idx="1164">
                  <c:v>Mar 24</c:v>
                </c:pt>
                <c:pt idx="1165">
                  <c:v>Mar 24</c:v>
                </c:pt>
                <c:pt idx="1166">
                  <c:v>Mar 24</c:v>
                </c:pt>
                <c:pt idx="1167">
                  <c:v>Mar 24</c:v>
                </c:pt>
                <c:pt idx="1168">
                  <c:v>Mar 24</c:v>
                </c:pt>
                <c:pt idx="1169">
                  <c:v>Mar 24</c:v>
                </c:pt>
                <c:pt idx="1170">
                  <c:v>Mar 24</c:v>
                </c:pt>
                <c:pt idx="1171">
                  <c:v>Mar 24</c:v>
                </c:pt>
                <c:pt idx="1172">
                  <c:v>Mar 24</c:v>
                </c:pt>
                <c:pt idx="1173">
                  <c:v>Mar 24</c:v>
                </c:pt>
                <c:pt idx="1174">
                  <c:v>Mar 24</c:v>
                </c:pt>
                <c:pt idx="1175">
                  <c:v>Mar 24</c:v>
                </c:pt>
                <c:pt idx="1176">
                  <c:v>Mar 24</c:v>
                </c:pt>
                <c:pt idx="1177">
                  <c:v>Mar 24</c:v>
                </c:pt>
                <c:pt idx="1178">
                  <c:v>Mar 24</c:v>
                </c:pt>
                <c:pt idx="1179">
                  <c:v>Mar 24</c:v>
                </c:pt>
                <c:pt idx="1180">
                  <c:v>Mar 24</c:v>
                </c:pt>
                <c:pt idx="1181">
                  <c:v>Mar 24</c:v>
                </c:pt>
                <c:pt idx="1182">
                  <c:v>Mar 24</c:v>
                </c:pt>
                <c:pt idx="1183">
                  <c:v>Mar 24</c:v>
                </c:pt>
                <c:pt idx="1184">
                  <c:v>Mar 24</c:v>
                </c:pt>
                <c:pt idx="1185">
                  <c:v>Mar 24</c:v>
                </c:pt>
                <c:pt idx="1186">
                  <c:v>Apr 24</c:v>
                </c:pt>
                <c:pt idx="1187">
                  <c:v>Apr 24</c:v>
                </c:pt>
                <c:pt idx="1188">
                  <c:v>Apr 24</c:v>
                </c:pt>
                <c:pt idx="1189">
                  <c:v>Apr 24</c:v>
                </c:pt>
                <c:pt idx="1190">
                  <c:v>Apr 24</c:v>
                </c:pt>
                <c:pt idx="1191">
                  <c:v>Apr 24</c:v>
                </c:pt>
                <c:pt idx="1192">
                  <c:v>Apr 24</c:v>
                </c:pt>
                <c:pt idx="1193">
                  <c:v>Apr 24</c:v>
                </c:pt>
                <c:pt idx="1194">
                  <c:v>Apr 24</c:v>
                </c:pt>
                <c:pt idx="1195">
                  <c:v>Apr 24</c:v>
                </c:pt>
                <c:pt idx="1196">
                  <c:v>Apr 24</c:v>
                </c:pt>
                <c:pt idx="1197">
                  <c:v>Apr 24</c:v>
                </c:pt>
                <c:pt idx="1198">
                  <c:v>Apr 24</c:v>
                </c:pt>
                <c:pt idx="1199">
                  <c:v>Apr 24</c:v>
                </c:pt>
                <c:pt idx="1200">
                  <c:v>Apr 24</c:v>
                </c:pt>
                <c:pt idx="1201">
                  <c:v>Apr 24</c:v>
                </c:pt>
                <c:pt idx="1202">
                  <c:v>Apr 24</c:v>
                </c:pt>
                <c:pt idx="1203">
                  <c:v>Apr 24</c:v>
                </c:pt>
                <c:pt idx="1204">
                  <c:v>Apr 24</c:v>
                </c:pt>
                <c:pt idx="1205">
                  <c:v>Apr 24</c:v>
                </c:pt>
                <c:pt idx="1206">
                  <c:v>Apr 24</c:v>
                </c:pt>
                <c:pt idx="1207">
                  <c:v>Apr 24</c:v>
                </c:pt>
                <c:pt idx="1208">
                  <c:v>Apr 24</c:v>
                </c:pt>
                <c:pt idx="1209">
                  <c:v>Apr 24</c:v>
                </c:pt>
                <c:pt idx="1210">
                  <c:v>Apr 24</c:v>
                </c:pt>
                <c:pt idx="1211">
                  <c:v>Apr 24</c:v>
                </c:pt>
                <c:pt idx="1212">
                  <c:v>Apr 24</c:v>
                </c:pt>
                <c:pt idx="1213">
                  <c:v>Apr 24</c:v>
                </c:pt>
                <c:pt idx="1214">
                  <c:v>Apr 24</c:v>
                </c:pt>
                <c:pt idx="1215">
                  <c:v>Apr 24</c:v>
                </c:pt>
                <c:pt idx="1216">
                  <c:v>May 24</c:v>
                </c:pt>
                <c:pt idx="1217">
                  <c:v>May 24</c:v>
                </c:pt>
                <c:pt idx="1218">
                  <c:v>May 24</c:v>
                </c:pt>
                <c:pt idx="1219">
                  <c:v>May 24</c:v>
                </c:pt>
                <c:pt idx="1220">
                  <c:v>May 24</c:v>
                </c:pt>
                <c:pt idx="1221">
                  <c:v>May 24</c:v>
                </c:pt>
                <c:pt idx="1222">
                  <c:v>May 24</c:v>
                </c:pt>
                <c:pt idx="1223">
                  <c:v>May 24</c:v>
                </c:pt>
                <c:pt idx="1224">
                  <c:v>May 24</c:v>
                </c:pt>
                <c:pt idx="1225">
                  <c:v>May 24</c:v>
                </c:pt>
                <c:pt idx="1226">
                  <c:v>May 24</c:v>
                </c:pt>
                <c:pt idx="1227">
                  <c:v>May 24</c:v>
                </c:pt>
                <c:pt idx="1228">
                  <c:v>May 24</c:v>
                </c:pt>
                <c:pt idx="1229">
                  <c:v>May 24</c:v>
                </c:pt>
                <c:pt idx="1230">
                  <c:v>May 24</c:v>
                </c:pt>
                <c:pt idx="1231">
                  <c:v>May 24</c:v>
                </c:pt>
                <c:pt idx="1232">
                  <c:v>May 24</c:v>
                </c:pt>
                <c:pt idx="1233">
                  <c:v>May 24</c:v>
                </c:pt>
                <c:pt idx="1234">
                  <c:v>May 24</c:v>
                </c:pt>
                <c:pt idx="1235">
                  <c:v>May 24</c:v>
                </c:pt>
                <c:pt idx="1236">
                  <c:v>May 24</c:v>
                </c:pt>
                <c:pt idx="1237">
                  <c:v>May 24</c:v>
                </c:pt>
                <c:pt idx="1238">
                  <c:v>May 24</c:v>
                </c:pt>
                <c:pt idx="1239">
                  <c:v>May 24</c:v>
                </c:pt>
                <c:pt idx="1240">
                  <c:v>May 24</c:v>
                </c:pt>
                <c:pt idx="1241">
                  <c:v>May 24</c:v>
                </c:pt>
                <c:pt idx="1242">
                  <c:v>May 24</c:v>
                </c:pt>
                <c:pt idx="1243">
                  <c:v>May 24</c:v>
                </c:pt>
                <c:pt idx="1244">
                  <c:v>May 24</c:v>
                </c:pt>
                <c:pt idx="1245">
                  <c:v>May 24</c:v>
                </c:pt>
                <c:pt idx="1246">
                  <c:v>May 24</c:v>
                </c:pt>
                <c:pt idx="1247">
                  <c:v>Jun 24</c:v>
                </c:pt>
                <c:pt idx="1248">
                  <c:v>Jun 24</c:v>
                </c:pt>
                <c:pt idx="1249">
                  <c:v>Jun 24</c:v>
                </c:pt>
                <c:pt idx="1250">
                  <c:v>Jun 24</c:v>
                </c:pt>
                <c:pt idx="1251">
                  <c:v>Jun 24</c:v>
                </c:pt>
                <c:pt idx="1252">
                  <c:v>Jun 24</c:v>
                </c:pt>
                <c:pt idx="1253">
                  <c:v>Jun 24</c:v>
                </c:pt>
                <c:pt idx="1254">
                  <c:v>Jun 24</c:v>
                </c:pt>
                <c:pt idx="1255">
                  <c:v>Jun 24</c:v>
                </c:pt>
                <c:pt idx="1256">
                  <c:v>Jun 24</c:v>
                </c:pt>
                <c:pt idx="1257">
                  <c:v>Jun 24</c:v>
                </c:pt>
                <c:pt idx="1258">
                  <c:v>Jun 24</c:v>
                </c:pt>
                <c:pt idx="1259">
                  <c:v>Jun 24</c:v>
                </c:pt>
                <c:pt idx="1260">
                  <c:v>Jun 24</c:v>
                </c:pt>
                <c:pt idx="1261">
                  <c:v>Jun 24</c:v>
                </c:pt>
                <c:pt idx="1262">
                  <c:v>Jun 24</c:v>
                </c:pt>
                <c:pt idx="1263">
                  <c:v>Jun 24</c:v>
                </c:pt>
                <c:pt idx="1264">
                  <c:v>Jun 24</c:v>
                </c:pt>
                <c:pt idx="1265">
                  <c:v>Jun 24</c:v>
                </c:pt>
                <c:pt idx="1266">
                  <c:v>Jun 24</c:v>
                </c:pt>
                <c:pt idx="1267">
                  <c:v>Jun 24</c:v>
                </c:pt>
                <c:pt idx="1268">
                  <c:v>Jun 24</c:v>
                </c:pt>
                <c:pt idx="1269">
                  <c:v>Jun 24</c:v>
                </c:pt>
                <c:pt idx="1270">
                  <c:v>Jun 24</c:v>
                </c:pt>
                <c:pt idx="1271">
                  <c:v>Jun 24</c:v>
                </c:pt>
                <c:pt idx="1272">
                  <c:v>Jun 24</c:v>
                </c:pt>
                <c:pt idx="1273">
                  <c:v>Jun 24</c:v>
                </c:pt>
                <c:pt idx="1274">
                  <c:v>Jun 24</c:v>
                </c:pt>
                <c:pt idx="1275">
                  <c:v>Jun 24</c:v>
                </c:pt>
                <c:pt idx="1276">
                  <c:v>Jun 24</c:v>
                </c:pt>
                <c:pt idx="1277">
                  <c:v>Jul 24</c:v>
                </c:pt>
                <c:pt idx="1278">
                  <c:v>Jul 24</c:v>
                </c:pt>
                <c:pt idx="1279">
                  <c:v>Jul 24</c:v>
                </c:pt>
                <c:pt idx="1280">
                  <c:v>Jul 24</c:v>
                </c:pt>
                <c:pt idx="1281">
                  <c:v>Jul 24</c:v>
                </c:pt>
                <c:pt idx="1282">
                  <c:v>Jul 24</c:v>
                </c:pt>
                <c:pt idx="1283">
                  <c:v>Jul 24</c:v>
                </c:pt>
                <c:pt idx="1284">
                  <c:v>Jul 24</c:v>
                </c:pt>
                <c:pt idx="1285">
                  <c:v>Jul 24</c:v>
                </c:pt>
                <c:pt idx="1286">
                  <c:v>Jul 24</c:v>
                </c:pt>
                <c:pt idx="1287">
                  <c:v>Jul 24</c:v>
                </c:pt>
                <c:pt idx="1288">
                  <c:v>Jul 24</c:v>
                </c:pt>
                <c:pt idx="1289">
                  <c:v>Jul 24</c:v>
                </c:pt>
                <c:pt idx="1290">
                  <c:v>Jul 24</c:v>
                </c:pt>
                <c:pt idx="1291">
                  <c:v>Jul 24</c:v>
                </c:pt>
                <c:pt idx="1292">
                  <c:v>Jul 24</c:v>
                </c:pt>
                <c:pt idx="1293">
                  <c:v>Jul 24</c:v>
                </c:pt>
                <c:pt idx="1294">
                  <c:v>Jul 24</c:v>
                </c:pt>
                <c:pt idx="1295">
                  <c:v>Jul 24</c:v>
                </c:pt>
                <c:pt idx="1296">
                  <c:v>Jul 24</c:v>
                </c:pt>
                <c:pt idx="1297">
                  <c:v>Jul 24</c:v>
                </c:pt>
                <c:pt idx="1298">
                  <c:v>Jul 24</c:v>
                </c:pt>
                <c:pt idx="1299">
                  <c:v>Jul 24</c:v>
                </c:pt>
                <c:pt idx="1300">
                  <c:v>Jul 24</c:v>
                </c:pt>
                <c:pt idx="1301">
                  <c:v>Jul 24</c:v>
                </c:pt>
                <c:pt idx="1302">
                  <c:v>Jul 24</c:v>
                </c:pt>
                <c:pt idx="1303">
                  <c:v>Jul 24</c:v>
                </c:pt>
                <c:pt idx="1304">
                  <c:v>Jul 24</c:v>
                </c:pt>
                <c:pt idx="1305">
                  <c:v>Jul 24</c:v>
                </c:pt>
                <c:pt idx="1306">
                  <c:v>Jul 24</c:v>
                </c:pt>
                <c:pt idx="1307">
                  <c:v>Jul 24</c:v>
                </c:pt>
                <c:pt idx="1308">
                  <c:v>Aug 24</c:v>
                </c:pt>
                <c:pt idx="1309">
                  <c:v>Aug 24</c:v>
                </c:pt>
                <c:pt idx="1310">
                  <c:v>Aug 24</c:v>
                </c:pt>
                <c:pt idx="1311">
                  <c:v>Aug 24</c:v>
                </c:pt>
                <c:pt idx="1312">
                  <c:v>Aug 24</c:v>
                </c:pt>
                <c:pt idx="1313">
                  <c:v>Aug 24</c:v>
                </c:pt>
                <c:pt idx="1314">
                  <c:v>Aug 24</c:v>
                </c:pt>
                <c:pt idx="1315">
                  <c:v>Aug 24</c:v>
                </c:pt>
                <c:pt idx="1316">
                  <c:v>Aug 24</c:v>
                </c:pt>
                <c:pt idx="1317">
                  <c:v>Aug 24</c:v>
                </c:pt>
                <c:pt idx="1318">
                  <c:v>Aug 24</c:v>
                </c:pt>
                <c:pt idx="1319">
                  <c:v>Aug 24</c:v>
                </c:pt>
                <c:pt idx="1320">
                  <c:v>Aug 24</c:v>
                </c:pt>
                <c:pt idx="1321">
                  <c:v>Aug 24</c:v>
                </c:pt>
                <c:pt idx="1322">
                  <c:v>Aug 24</c:v>
                </c:pt>
                <c:pt idx="1323">
                  <c:v>Aug 24</c:v>
                </c:pt>
                <c:pt idx="1324">
                  <c:v>Aug 24</c:v>
                </c:pt>
                <c:pt idx="1325">
                  <c:v>Aug 24</c:v>
                </c:pt>
                <c:pt idx="1326">
                  <c:v>Aug 24</c:v>
                </c:pt>
                <c:pt idx="1327">
                  <c:v>Aug 24</c:v>
                </c:pt>
                <c:pt idx="1328">
                  <c:v>Aug 24</c:v>
                </c:pt>
                <c:pt idx="1329">
                  <c:v>Aug 24</c:v>
                </c:pt>
                <c:pt idx="1330">
                  <c:v>Aug 24</c:v>
                </c:pt>
                <c:pt idx="1331">
                  <c:v>Aug 24</c:v>
                </c:pt>
                <c:pt idx="1332">
                  <c:v>Aug 24</c:v>
                </c:pt>
                <c:pt idx="1333">
                  <c:v>Aug 24</c:v>
                </c:pt>
                <c:pt idx="1334">
                  <c:v>Aug 24</c:v>
                </c:pt>
                <c:pt idx="1335">
                  <c:v>Aug 24</c:v>
                </c:pt>
                <c:pt idx="1336">
                  <c:v>Aug 24</c:v>
                </c:pt>
                <c:pt idx="1337">
                  <c:v>Aug 24</c:v>
                </c:pt>
                <c:pt idx="1338">
                  <c:v>Aug 24</c:v>
                </c:pt>
                <c:pt idx="1339">
                  <c:v>Sept 24</c:v>
                </c:pt>
                <c:pt idx="1340">
                  <c:v>Sept 24</c:v>
                </c:pt>
                <c:pt idx="1341">
                  <c:v>Sept 24</c:v>
                </c:pt>
                <c:pt idx="1342">
                  <c:v>Sept 24</c:v>
                </c:pt>
                <c:pt idx="1343">
                  <c:v>Sept 24</c:v>
                </c:pt>
                <c:pt idx="1344">
                  <c:v>Sept 24</c:v>
                </c:pt>
                <c:pt idx="1345">
                  <c:v>Sept 24</c:v>
                </c:pt>
                <c:pt idx="1346">
                  <c:v>Sept 24</c:v>
                </c:pt>
                <c:pt idx="1347">
                  <c:v>Sept 24</c:v>
                </c:pt>
                <c:pt idx="1348">
                  <c:v>Sept 24</c:v>
                </c:pt>
                <c:pt idx="1349">
                  <c:v>Sept 24</c:v>
                </c:pt>
                <c:pt idx="1350">
                  <c:v>Sept 24</c:v>
                </c:pt>
                <c:pt idx="1351">
                  <c:v>Sept 24</c:v>
                </c:pt>
                <c:pt idx="1352">
                  <c:v>Sept 24</c:v>
                </c:pt>
                <c:pt idx="1353">
                  <c:v>Sept 24</c:v>
                </c:pt>
                <c:pt idx="1354">
                  <c:v>Sept 24</c:v>
                </c:pt>
                <c:pt idx="1355">
                  <c:v>Sept 24</c:v>
                </c:pt>
                <c:pt idx="1356">
                  <c:v>Sept 24</c:v>
                </c:pt>
                <c:pt idx="1357">
                  <c:v>Sept 24</c:v>
                </c:pt>
                <c:pt idx="1358">
                  <c:v>Sept 24</c:v>
                </c:pt>
                <c:pt idx="1359">
                  <c:v>Sept 24</c:v>
                </c:pt>
                <c:pt idx="1360">
                  <c:v>Sept 24</c:v>
                </c:pt>
                <c:pt idx="1361">
                  <c:v>Sept 24</c:v>
                </c:pt>
                <c:pt idx="1362">
                  <c:v>Sept 24</c:v>
                </c:pt>
                <c:pt idx="1363">
                  <c:v>Sept 24</c:v>
                </c:pt>
                <c:pt idx="1364">
                  <c:v>Sept 24</c:v>
                </c:pt>
                <c:pt idx="1365">
                  <c:v>Sept 24</c:v>
                </c:pt>
                <c:pt idx="1366">
                  <c:v>Sept 24</c:v>
                </c:pt>
                <c:pt idx="1367">
                  <c:v>Sept 24</c:v>
                </c:pt>
                <c:pt idx="1368">
                  <c:v>Sept 24</c:v>
                </c:pt>
                <c:pt idx="1369">
                  <c:v>Oct 24</c:v>
                </c:pt>
                <c:pt idx="1370">
                  <c:v>Oct 24</c:v>
                </c:pt>
                <c:pt idx="1371">
                  <c:v>Oct 24</c:v>
                </c:pt>
                <c:pt idx="1372">
                  <c:v>Oct 24</c:v>
                </c:pt>
                <c:pt idx="1373">
                  <c:v>Oct 24</c:v>
                </c:pt>
                <c:pt idx="1374">
                  <c:v>Oct 24</c:v>
                </c:pt>
                <c:pt idx="1375">
                  <c:v>Oct 24</c:v>
                </c:pt>
                <c:pt idx="1376">
                  <c:v>Oct 24</c:v>
                </c:pt>
                <c:pt idx="1377">
                  <c:v>Oct 24</c:v>
                </c:pt>
              </c:strCache>
            </c:strRef>
          </c:cat>
          <c:val>
            <c:numRef>
              <c:f>'Sent out'!$D$2:$D$1379</c:f>
              <c:numCache>
                <c:formatCode>General</c:formatCode>
                <c:ptCount val="1378"/>
                <c:pt idx="0">
                  <c:v>1345.6</c:v>
                </c:pt>
                <c:pt idx="1">
                  <c:v>1432.4</c:v>
                </c:pt>
                <c:pt idx="2">
                  <c:v>1532.6</c:v>
                </c:pt>
                <c:pt idx="3">
                  <c:v>1690.9</c:v>
                </c:pt>
                <c:pt idx="4">
                  <c:v>1642.7</c:v>
                </c:pt>
                <c:pt idx="5">
                  <c:v>1640.2</c:v>
                </c:pt>
                <c:pt idx="6">
                  <c:v>1833.4</c:v>
                </c:pt>
                <c:pt idx="7">
                  <c:v>1464.2</c:v>
                </c:pt>
                <c:pt idx="8">
                  <c:v>1247.5</c:v>
                </c:pt>
                <c:pt idx="9">
                  <c:v>1132.2</c:v>
                </c:pt>
                <c:pt idx="10">
                  <c:v>1582.5</c:v>
                </c:pt>
                <c:pt idx="11">
                  <c:v>1593.2</c:v>
                </c:pt>
                <c:pt idx="12">
                  <c:v>1543.8</c:v>
                </c:pt>
                <c:pt idx="13">
                  <c:v>1531.4</c:v>
                </c:pt>
                <c:pt idx="14">
                  <c:v>1342</c:v>
                </c:pt>
                <c:pt idx="15">
                  <c:v>1182.9000000000001</c:v>
                </c:pt>
                <c:pt idx="16">
                  <c:v>1326.4</c:v>
                </c:pt>
                <c:pt idx="17">
                  <c:v>1440.3</c:v>
                </c:pt>
                <c:pt idx="18">
                  <c:v>1289.9000000000001</c:v>
                </c:pt>
                <c:pt idx="19">
                  <c:v>1264</c:v>
                </c:pt>
                <c:pt idx="20">
                  <c:v>1220.5999999999999</c:v>
                </c:pt>
                <c:pt idx="21">
                  <c:v>1033.9000000000001</c:v>
                </c:pt>
                <c:pt idx="22">
                  <c:v>789.9</c:v>
                </c:pt>
                <c:pt idx="23">
                  <c:v>815.3</c:v>
                </c:pt>
                <c:pt idx="24">
                  <c:v>1059.9000000000001</c:v>
                </c:pt>
                <c:pt idx="25">
                  <c:v>1152.3</c:v>
                </c:pt>
                <c:pt idx="26">
                  <c:v>1279.9000000000001</c:v>
                </c:pt>
                <c:pt idx="27">
                  <c:v>1153.4000000000001</c:v>
                </c:pt>
                <c:pt idx="28">
                  <c:v>1059.0999999999999</c:v>
                </c:pt>
                <c:pt idx="29">
                  <c:v>871.1</c:v>
                </c:pt>
                <c:pt idx="30">
                  <c:v>966.4</c:v>
                </c:pt>
                <c:pt idx="31">
                  <c:v>1225.5</c:v>
                </c:pt>
                <c:pt idx="32">
                  <c:v>1277.3</c:v>
                </c:pt>
                <c:pt idx="33">
                  <c:v>1408.3</c:v>
                </c:pt>
                <c:pt idx="34">
                  <c:v>1102.9000000000001</c:v>
                </c:pt>
                <c:pt idx="35">
                  <c:v>1285.8</c:v>
                </c:pt>
                <c:pt idx="36">
                  <c:v>1219.2</c:v>
                </c:pt>
                <c:pt idx="37">
                  <c:v>1144.3</c:v>
                </c:pt>
                <c:pt idx="38">
                  <c:v>1422.3</c:v>
                </c:pt>
                <c:pt idx="39">
                  <c:v>1530.5</c:v>
                </c:pt>
                <c:pt idx="40">
                  <c:v>1748.3</c:v>
                </c:pt>
                <c:pt idx="41">
                  <c:v>1925.4</c:v>
                </c:pt>
                <c:pt idx="42">
                  <c:v>2054.3000000000002</c:v>
                </c:pt>
                <c:pt idx="43">
                  <c:v>1647.2</c:v>
                </c:pt>
                <c:pt idx="44">
                  <c:v>1598.6</c:v>
                </c:pt>
                <c:pt idx="45">
                  <c:v>1672.1</c:v>
                </c:pt>
                <c:pt idx="46">
                  <c:v>1918.6</c:v>
                </c:pt>
                <c:pt idx="47">
                  <c:v>1926.3</c:v>
                </c:pt>
                <c:pt idx="48">
                  <c:v>2016.8</c:v>
                </c:pt>
                <c:pt idx="49">
                  <c:v>1862.1</c:v>
                </c:pt>
                <c:pt idx="50">
                  <c:v>1486.1</c:v>
                </c:pt>
                <c:pt idx="51">
                  <c:v>1580.9</c:v>
                </c:pt>
                <c:pt idx="52">
                  <c:v>2121.6999999999998</c:v>
                </c:pt>
                <c:pt idx="53">
                  <c:v>1969.8</c:v>
                </c:pt>
                <c:pt idx="54">
                  <c:v>1671.8</c:v>
                </c:pt>
                <c:pt idx="55">
                  <c:v>1683.5</c:v>
                </c:pt>
                <c:pt idx="56">
                  <c:v>1724.6</c:v>
                </c:pt>
                <c:pt idx="57">
                  <c:v>1749</c:v>
                </c:pt>
                <c:pt idx="58">
                  <c:v>1700</c:v>
                </c:pt>
                <c:pt idx="59">
                  <c:v>2339</c:v>
                </c:pt>
                <c:pt idx="60">
                  <c:v>2510.1</c:v>
                </c:pt>
                <c:pt idx="61">
                  <c:v>2358.4</c:v>
                </c:pt>
                <c:pt idx="62">
                  <c:v>2379.6</c:v>
                </c:pt>
                <c:pt idx="63">
                  <c:v>2465.1</c:v>
                </c:pt>
                <c:pt idx="64">
                  <c:v>2412.6999999999998</c:v>
                </c:pt>
                <c:pt idx="65">
                  <c:v>2475.6</c:v>
                </c:pt>
                <c:pt idx="66">
                  <c:v>2942</c:v>
                </c:pt>
                <c:pt idx="67">
                  <c:v>3006.8</c:v>
                </c:pt>
                <c:pt idx="68">
                  <c:v>3070.2</c:v>
                </c:pt>
                <c:pt idx="69">
                  <c:v>2957.5</c:v>
                </c:pt>
                <c:pt idx="70">
                  <c:v>2824.7</c:v>
                </c:pt>
                <c:pt idx="71">
                  <c:v>2062.5</c:v>
                </c:pt>
                <c:pt idx="72">
                  <c:v>2107.6999999999998</c:v>
                </c:pt>
                <c:pt idx="73">
                  <c:v>2601.3000000000002</c:v>
                </c:pt>
                <c:pt idx="74">
                  <c:v>2685.5</c:v>
                </c:pt>
                <c:pt idx="75">
                  <c:v>2860.1</c:v>
                </c:pt>
                <c:pt idx="76">
                  <c:v>3019</c:v>
                </c:pt>
                <c:pt idx="77">
                  <c:v>3075.9</c:v>
                </c:pt>
                <c:pt idx="78">
                  <c:v>2914.3</c:v>
                </c:pt>
                <c:pt idx="79">
                  <c:v>2991.4</c:v>
                </c:pt>
                <c:pt idx="80">
                  <c:v>3128.1</c:v>
                </c:pt>
                <c:pt idx="81">
                  <c:v>3205.2</c:v>
                </c:pt>
                <c:pt idx="82">
                  <c:v>3051.9</c:v>
                </c:pt>
                <c:pt idx="83">
                  <c:v>3001.9</c:v>
                </c:pt>
                <c:pt idx="84">
                  <c:v>3027.1</c:v>
                </c:pt>
                <c:pt idx="85">
                  <c:v>2359.1</c:v>
                </c:pt>
                <c:pt idx="86">
                  <c:v>2353.1</c:v>
                </c:pt>
                <c:pt idx="87">
                  <c:v>2758.7</c:v>
                </c:pt>
                <c:pt idx="88">
                  <c:v>2689.1</c:v>
                </c:pt>
                <c:pt idx="89">
                  <c:v>2688.1</c:v>
                </c:pt>
                <c:pt idx="90">
                  <c:v>2999.3</c:v>
                </c:pt>
                <c:pt idx="91">
                  <c:v>2975.5</c:v>
                </c:pt>
                <c:pt idx="92">
                  <c:v>2867.8</c:v>
                </c:pt>
                <c:pt idx="93">
                  <c:v>2980.7</c:v>
                </c:pt>
                <c:pt idx="94">
                  <c:v>3025.1</c:v>
                </c:pt>
                <c:pt idx="95">
                  <c:v>3167</c:v>
                </c:pt>
                <c:pt idx="96">
                  <c:v>3358.3</c:v>
                </c:pt>
                <c:pt idx="97">
                  <c:v>3304.4</c:v>
                </c:pt>
                <c:pt idx="98">
                  <c:v>3244.5</c:v>
                </c:pt>
                <c:pt idx="99">
                  <c:v>2953.7</c:v>
                </c:pt>
                <c:pt idx="100">
                  <c:v>2651.9</c:v>
                </c:pt>
                <c:pt idx="101">
                  <c:v>2845.9</c:v>
                </c:pt>
                <c:pt idx="102">
                  <c:v>3077.5</c:v>
                </c:pt>
                <c:pt idx="103">
                  <c:v>3226.7</c:v>
                </c:pt>
                <c:pt idx="104">
                  <c:v>2952.4</c:v>
                </c:pt>
                <c:pt idx="105">
                  <c:v>3029.4</c:v>
                </c:pt>
                <c:pt idx="106">
                  <c:v>2653.3</c:v>
                </c:pt>
                <c:pt idx="107">
                  <c:v>2732</c:v>
                </c:pt>
                <c:pt idx="108">
                  <c:v>3201.3</c:v>
                </c:pt>
                <c:pt idx="109">
                  <c:v>3187.4</c:v>
                </c:pt>
                <c:pt idx="110">
                  <c:v>2913.6</c:v>
                </c:pt>
                <c:pt idx="111">
                  <c:v>3189.3</c:v>
                </c:pt>
                <c:pt idx="112">
                  <c:v>2840.3</c:v>
                </c:pt>
                <c:pt idx="113">
                  <c:v>2706.2</c:v>
                </c:pt>
                <c:pt idx="114">
                  <c:v>2706.1</c:v>
                </c:pt>
                <c:pt idx="115">
                  <c:v>2987.9</c:v>
                </c:pt>
                <c:pt idx="116">
                  <c:v>2754.1</c:v>
                </c:pt>
                <c:pt idx="117">
                  <c:v>2655.1</c:v>
                </c:pt>
                <c:pt idx="118">
                  <c:v>2859.6</c:v>
                </c:pt>
                <c:pt idx="119">
                  <c:v>2764</c:v>
                </c:pt>
                <c:pt idx="120">
                  <c:v>2311</c:v>
                </c:pt>
                <c:pt idx="121">
                  <c:v>2331.1999999999998</c:v>
                </c:pt>
                <c:pt idx="122">
                  <c:v>2462.1</c:v>
                </c:pt>
                <c:pt idx="123">
                  <c:v>2537.1999999999998</c:v>
                </c:pt>
                <c:pt idx="124">
                  <c:v>2366.9</c:v>
                </c:pt>
                <c:pt idx="125">
                  <c:v>2450.8000000000002</c:v>
                </c:pt>
                <c:pt idx="126">
                  <c:v>2535</c:v>
                </c:pt>
                <c:pt idx="127">
                  <c:v>2417.1999999999998</c:v>
                </c:pt>
                <c:pt idx="128">
                  <c:v>2278.5</c:v>
                </c:pt>
                <c:pt idx="129">
                  <c:v>2444.1999999999998</c:v>
                </c:pt>
                <c:pt idx="130">
                  <c:v>2530</c:v>
                </c:pt>
                <c:pt idx="131">
                  <c:v>2391.8000000000002</c:v>
                </c:pt>
                <c:pt idx="132">
                  <c:v>2402.6</c:v>
                </c:pt>
                <c:pt idx="133">
                  <c:v>2729.7</c:v>
                </c:pt>
                <c:pt idx="134">
                  <c:v>2675.1</c:v>
                </c:pt>
                <c:pt idx="135">
                  <c:v>2532.5</c:v>
                </c:pt>
                <c:pt idx="136">
                  <c:v>2851.8</c:v>
                </c:pt>
                <c:pt idx="137">
                  <c:v>2454.6999999999998</c:v>
                </c:pt>
                <c:pt idx="138">
                  <c:v>3133.8</c:v>
                </c:pt>
                <c:pt idx="139">
                  <c:v>2977.6</c:v>
                </c:pt>
                <c:pt idx="140">
                  <c:v>2855.6</c:v>
                </c:pt>
                <c:pt idx="141">
                  <c:v>2640.9</c:v>
                </c:pt>
                <c:pt idx="142">
                  <c:v>2482.1</c:v>
                </c:pt>
                <c:pt idx="143">
                  <c:v>2420.8000000000002</c:v>
                </c:pt>
                <c:pt idx="144">
                  <c:v>2504.1999999999998</c:v>
                </c:pt>
                <c:pt idx="145">
                  <c:v>2527.6999999999998</c:v>
                </c:pt>
                <c:pt idx="146">
                  <c:v>2471.1999999999998</c:v>
                </c:pt>
                <c:pt idx="147">
                  <c:v>2389.8000000000002</c:v>
                </c:pt>
                <c:pt idx="148">
                  <c:v>2063</c:v>
                </c:pt>
                <c:pt idx="149">
                  <c:v>2031.1</c:v>
                </c:pt>
                <c:pt idx="150">
                  <c:v>2315.1</c:v>
                </c:pt>
                <c:pt idx="151">
                  <c:v>2618.3000000000002</c:v>
                </c:pt>
                <c:pt idx="152">
                  <c:v>2624.7</c:v>
                </c:pt>
                <c:pt idx="153">
                  <c:v>2722.3</c:v>
                </c:pt>
                <c:pt idx="154">
                  <c:v>2666.3</c:v>
                </c:pt>
                <c:pt idx="155">
                  <c:v>2178.1999999999998</c:v>
                </c:pt>
                <c:pt idx="156">
                  <c:v>2264.3000000000002</c:v>
                </c:pt>
                <c:pt idx="157">
                  <c:v>2551.1999999999998</c:v>
                </c:pt>
                <c:pt idx="158">
                  <c:v>2479.6999999999998</c:v>
                </c:pt>
                <c:pt idx="159">
                  <c:v>2521.3000000000002</c:v>
                </c:pt>
                <c:pt idx="160">
                  <c:v>2503.3000000000002</c:v>
                </c:pt>
                <c:pt idx="161">
                  <c:v>2391.5</c:v>
                </c:pt>
                <c:pt idx="162">
                  <c:v>2032.6</c:v>
                </c:pt>
                <c:pt idx="163">
                  <c:v>1977.7</c:v>
                </c:pt>
                <c:pt idx="164">
                  <c:v>1970.9</c:v>
                </c:pt>
                <c:pt idx="165">
                  <c:v>2015.7</c:v>
                </c:pt>
                <c:pt idx="166">
                  <c:v>1809.9</c:v>
                </c:pt>
                <c:pt idx="167">
                  <c:v>1857.1</c:v>
                </c:pt>
                <c:pt idx="168">
                  <c:v>1818.3</c:v>
                </c:pt>
                <c:pt idx="169">
                  <c:v>1446.1</c:v>
                </c:pt>
                <c:pt idx="170">
                  <c:v>1291.5</c:v>
                </c:pt>
                <c:pt idx="171">
                  <c:v>1688</c:v>
                </c:pt>
                <c:pt idx="172">
                  <c:v>1752.4</c:v>
                </c:pt>
                <c:pt idx="173">
                  <c:v>1891.5</c:v>
                </c:pt>
                <c:pt idx="174">
                  <c:v>1793.6</c:v>
                </c:pt>
                <c:pt idx="175">
                  <c:v>1812.8</c:v>
                </c:pt>
                <c:pt idx="176">
                  <c:v>1551.2</c:v>
                </c:pt>
                <c:pt idx="177">
                  <c:v>1429.4</c:v>
                </c:pt>
                <c:pt idx="178">
                  <c:v>1993.6</c:v>
                </c:pt>
                <c:pt idx="179">
                  <c:v>1958.3</c:v>
                </c:pt>
                <c:pt idx="180">
                  <c:v>1810</c:v>
                </c:pt>
                <c:pt idx="181">
                  <c:v>1869</c:v>
                </c:pt>
                <c:pt idx="182">
                  <c:v>1859.5</c:v>
                </c:pt>
                <c:pt idx="183">
                  <c:v>1694.6</c:v>
                </c:pt>
                <c:pt idx="184">
                  <c:v>1721.5</c:v>
                </c:pt>
                <c:pt idx="185">
                  <c:v>2062.1999999999998</c:v>
                </c:pt>
                <c:pt idx="186">
                  <c:v>1898.6</c:v>
                </c:pt>
                <c:pt idx="187">
                  <c:v>1969.7</c:v>
                </c:pt>
                <c:pt idx="188">
                  <c:v>2127.3000000000002</c:v>
                </c:pt>
                <c:pt idx="189">
                  <c:v>1765.4</c:v>
                </c:pt>
                <c:pt idx="190">
                  <c:v>1536.9</c:v>
                </c:pt>
                <c:pt idx="191">
                  <c:v>1498</c:v>
                </c:pt>
                <c:pt idx="192">
                  <c:v>1776.2</c:v>
                </c:pt>
                <c:pt idx="193">
                  <c:v>1795.7</c:v>
                </c:pt>
                <c:pt idx="194">
                  <c:v>1639.7</c:v>
                </c:pt>
                <c:pt idx="195">
                  <c:v>1698.4</c:v>
                </c:pt>
                <c:pt idx="196">
                  <c:v>1578.5</c:v>
                </c:pt>
                <c:pt idx="197">
                  <c:v>1372.6</c:v>
                </c:pt>
                <c:pt idx="198">
                  <c:v>1306.0999999999999</c:v>
                </c:pt>
                <c:pt idx="199">
                  <c:v>1843.4</c:v>
                </c:pt>
                <c:pt idx="200">
                  <c:v>1846.5</c:v>
                </c:pt>
                <c:pt idx="201">
                  <c:v>1820.2</c:v>
                </c:pt>
                <c:pt idx="202">
                  <c:v>1863.1</c:v>
                </c:pt>
                <c:pt idx="203">
                  <c:v>1786.7</c:v>
                </c:pt>
                <c:pt idx="204">
                  <c:v>1459.4</c:v>
                </c:pt>
                <c:pt idx="205">
                  <c:v>1424.8</c:v>
                </c:pt>
                <c:pt idx="206">
                  <c:v>1802</c:v>
                </c:pt>
                <c:pt idx="207">
                  <c:v>1837.2</c:v>
                </c:pt>
                <c:pt idx="208">
                  <c:v>1855.8</c:v>
                </c:pt>
                <c:pt idx="209">
                  <c:v>1986.4</c:v>
                </c:pt>
                <c:pt idx="210">
                  <c:v>1899.2</c:v>
                </c:pt>
                <c:pt idx="211">
                  <c:v>1669.2</c:v>
                </c:pt>
                <c:pt idx="212">
                  <c:v>1477.5</c:v>
                </c:pt>
                <c:pt idx="213">
                  <c:v>1661.4</c:v>
                </c:pt>
                <c:pt idx="214">
                  <c:v>1810.5</c:v>
                </c:pt>
                <c:pt idx="215">
                  <c:v>1785.1</c:v>
                </c:pt>
                <c:pt idx="216">
                  <c:v>1678.5</c:v>
                </c:pt>
                <c:pt idx="217">
                  <c:v>1629</c:v>
                </c:pt>
                <c:pt idx="218">
                  <c:v>1261.7</c:v>
                </c:pt>
                <c:pt idx="219">
                  <c:v>1253</c:v>
                </c:pt>
                <c:pt idx="220">
                  <c:v>1436.2</c:v>
                </c:pt>
                <c:pt idx="221">
                  <c:v>1479</c:v>
                </c:pt>
                <c:pt idx="222">
                  <c:v>1415</c:v>
                </c:pt>
                <c:pt idx="223">
                  <c:v>1461</c:v>
                </c:pt>
                <c:pt idx="224">
                  <c:v>1550.2</c:v>
                </c:pt>
                <c:pt idx="225">
                  <c:v>1764.8</c:v>
                </c:pt>
                <c:pt idx="226">
                  <c:v>1246.3</c:v>
                </c:pt>
                <c:pt idx="227">
                  <c:v>1179.3</c:v>
                </c:pt>
                <c:pt idx="228">
                  <c:v>1230.0999999999999</c:v>
                </c:pt>
                <c:pt idx="229">
                  <c:v>1313.7</c:v>
                </c:pt>
                <c:pt idx="230">
                  <c:v>1508.7</c:v>
                </c:pt>
                <c:pt idx="231">
                  <c:v>1516.4</c:v>
                </c:pt>
                <c:pt idx="232">
                  <c:v>1255.9000000000001</c:v>
                </c:pt>
                <c:pt idx="233">
                  <c:v>1137.9000000000001</c:v>
                </c:pt>
                <c:pt idx="234">
                  <c:v>1255.0999999999999</c:v>
                </c:pt>
                <c:pt idx="235">
                  <c:v>1708.6</c:v>
                </c:pt>
                <c:pt idx="236">
                  <c:v>1799</c:v>
                </c:pt>
                <c:pt idx="237">
                  <c:v>1889.2</c:v>
                </c:pt>
                <c:pt idx="238">
                  <c:v>2083.3000000000002</c:v>
                </c:pt>
                <c:pt idx="239">
                  <c:v>1428.2</c:v>
                </c:pt>
                <c:pt idx="240">
                  <c:v>1474.1</c:v>
                </c:pt>
                <c:pt idx="241">
                  <c:v>1726.5</c:v>
                </c:pt>
                <c:pt idx="242">
                  <c:v>1943.9</c:v>
                </c:pt>
                <c:pt idx="243">
                  <c:v>1912.8</c:v>
                </c:pt>
                <c:pt idx="244">
                  <c:v>1888.1</c:v>
                </c:pt>
                <c:pt idx="245">
                  <c:v>1817</c:v>
                </c:pt>
                <c:pt idx="246">
                  <c:v>1599.6</c:v>
                </c:pt>
                <c:pt idx="247">
                  <c:v>1489.1</c:v>
                </c:pt>
                <c:pt idx="248">
                  <c:v>1871</c:v>
                </c:pt>
                <c:pt idx="249">
                  <c:v>1889</c:v>
                </c:pt>
                <c:pt idx="250">
                  <c:v>1969.8</c:v>
                </c:pt>
                <c:pt idx="251">
                  <c:v>2246.8000000000002</c:v>
                </c:pt>
                <c:pt idx="252">
                  <c:v>2174.8000000000002</c:v>
                </c:pt>
                <c:pt idx="253">
                  <c:v>1636.2</c:v>
                </c:pt>
                <c:pt idx="254">
                  <c:v>1463.8</c:v>
                </c:pt>
                <c:pt idx="255">
                  <c:v>1864.6</c:v>
                </c:pt>
                <c:pt idx="256">
                  <c:v>1859.5</c:v>
                </c:pt>
                <c:pt idx="257">
                  <c:v>1880</c:v>
                </c:pt>
                <c:pt idx="258">
                  <c:v>1777.6</c:v>
                </c:pt>
                <c:pt idx="259">
                  <c:v>1709</c:v>
                </c:pt>
                <c:pt idx="260">
                  <c:v>1169.7</c:v>
                </c:pt>
                <c:pt idx="261">
                  <c:v>1212.0999999999999</c:v>
                </c:pt>
                <c:pt idx="262">
                  <c:v>1859.5</c:v>
                </c:pt>
                <c:pt idx="263">
                  <c:v>1597.4</c:v>
                </c:pt>
                <c:pt idx="264">
                  <c:v>1654.5</c:v>
                </c:pt>
                <c:pt idx="265">
                  <c:v>1527.1</c:v>
                </c:pt>
                <c:pt idx="266">
                  <c:v>1643.1</c:v>
                </c:pt>
                <c:pt idx="267">
                  <c:v>1423.8</c:v>
                </c:pt>
                <c:pt idx="268">
                  <c:v>1276.9000000000001</c:v>
                </c:pt>
                <c:pt idx="269">
                  <c:v>1459.8</c:v>
                </c:pt>
                <c:pt idx="270">
                  <c:v>1728.6</c:v>
                </c:pt>
                <c:pt idx="271">
                  <c:v>1560.9</c:v>
                </c:pt>
                <c:pt idx="272">
                  <c:v>1788.9</c:v>
                </c:pt>
                <c:pt idx="273">
                  <c:v>1883.6</c:v>
                </c:pt>
                <c:pt idx="274">
                  <c:v>1506.9</c:v>
                </c:pt>
                <c:pt idx="275">
                  <c:v>1453.1</c:v>
                </c:pt>
                <c:pt idx="276">
                  <c:v>1570.1</c:v>
                </c:pt>
                <c:pt idx="277">
                  <c:v>1887.3</c:v>
                </c:pt>
                <c:pt idx="278">
                  <c:v>1973.4</c:v>
                </c:pt>
                <c:pt idx="279">
                  <c:v>2071.9</c:v>
                </c:pt>
                <c:pt idx="280">
                  <c:v>2117.1</c:v>
                </c:pt>
                <c:pt idx="281">
                  <c:v>1628.2</c:v>
                </c:pt>
                <c:pt idx="282">
                  <c:v>1513</c:v>
                </c:pt>
                <c:pt idx="283">
                  <c:v>1746.4</c:v>
                </c:pt>
                <c:pt idx="284">
                  <c:v>1708</c:v>
                </c:pt>
                <c:pt idx="285">
                  <c:v>1950.1</c:v>
                </c:pt>
                <c:pt idx="286">
                  <c:v>1930.5</c:v>
                </c:pt>
                <c:pt idx="287">
                  <c:v>2228.1999999999998</c:v>
                </c:pt>
                <c:pt idx="288">
                  <c:v>2127.4</c:v>
                </c:pt>
                <c:pt idx="289">
                  <c:v>2068.8000000000002</c:v>
                </c:pt>
                <c:pt idx="290">
                  <c:v>2453.8000000000002</c:v>
                </c:pt>
                <c:pt idx="291">
                  <c:v>2003.9</c:v>
                </c:pt>
                <c:pt idx="292">
                  <c:v>2011.8</c:v>
                </c:pt>
                <c:pt idx="293">
                  <c:v>2128.9</c:v>
                </c:pt>
                <c:pt idx="294">
                  <c:v>2206.4</c:v>
                </c:pt>
                <c:pt idx="295">
                  <c:v>1789.3</c:v>
                </c:pt>
                <c:pt idx="296">
                  <c:v>1757.7</c:v>
                </c:pt>
                <c:pt idx="297">
                  <c:v>2172.5</c:v>
                </c:pt>
                <c:pt idx="298">
                  <c:v>2217</c:v>
                </c:pt>
                <c:pt idx="299">
                  <c:v>2228.8000000000002</c:v>
                </c:pt>
                <c:pt idx="300">
                  <c:v>2151.3000000000002</c:v>
                </c:pt>
                <c:pt idx="301">
                  <c:v>2136.9</c:v>
                </c:pt>
                <c:pt idx="302">
                  <c:v>1804.8</c:v>
                </c:pt>
                <c:pt idx="303">
                  <c:v>1787.6</c:v>
                </c:pt>
                <c:pt idx="304">
                  <c:v>2022.7</c:v>
                </c:pt>
                <c:pt idx="305">
                  <c:v>2364.9</c:v>
                </c:pt>
                <c:pt idx="306">
                  <c:v>2504.8000000000002</c:v>
                </c:pt>
                <c:pt idx="307">
                  <c:v>2492.1</c:v>
                </c:pt>
                <c:pt idx="308">
                  <c:v>2405.1</c:v>
                </c:pt>
                <c:pt idx="309">
                  <c:v>2348.5</c:v>
                </c:pt>
                <c:pt idx="310">
                  <c:v>2280.4</c:v>
                </c:pt>
                <c:pt idx="311">
                  <c:v>2694</c:v>
                </c:pt>
                <c:pt idx="312">
                  <c:v>2703.7</c:v>
                </c:pt>
                <c:pt idx="313">
                  <c:v>2795.1</c:v>
                </c:pt>
                <c:pt idx="314">
                  <c:v>2717.5</c:v>
                </c:pt>
                <c:pt idx="315">
                  <c:v>2472.6999999999998</c:v>
                </c:pt>
                <c:pt idx="316">
                  <c:v>2097.4</c:v>
                </c:pt>
                <c:pt idx="317">
                  <c:v>1949.3</c:v>
                </c:pt>
                <c:pt idx="318">
                  <c:v>2372</c:v>
                </c:pt>
                <c:pt idx="319">
                  <c:v>2491.1999999999998</c:v>
                </c:pt>
                <c:pt idx="320">
                  <c:v>2275</c:v>
                </c:pt>
                <c:pt idx="321">
                  <c:v>2540.1</c:v>
                </c:pt>
                <c:pt idx="322">
                  <c:v>2758</c:v>
                </c:pt>
                <c:pt idx="323">
                  <c:v>2468.6</c:v>
                </c:pt>
                <c:pt idx="324">
                  <c:v>2245.5</c:v>
                </c:pt>
                <c:pt idx="325">
                  <c:v>2687.6</c:v>
                </c:pt>
                <c:pt idx="326">
                  <c:v>2690.4</c:v>
                </c:pt>
                <c:pt idx="327">
                  <c:v>2489.3000000000002</c:v>
                </c:pt>
                <c:pt idx="328">
                  <c:v>2635.8</c:v>
                </c:pt>
                <c:pt idx="329">
                  <c:v>2337.3000000000002</c:v>
                </c:pt>
                <c:pt idx="330">
                  <c:v>2151.9</c:v>
                </c:pt>
                <c:pt idx="331">
                  <c:v>2032.4</c:v>
                </c:pt>
                <c:pt idx="332">
                  <c:v>2905.5</c:v>
                </c:pt>
                <c:pt idx="333">
                  <c:v>2872.4</c:v>
                </c:pt>
                <c:pt idx="334">
                  <c:v>2455.1</c:v>
                </c:pt>
                <c:pt idx="335">
                  <c:v>2479.9</c:v>
                </c:pt>
                <c:pt idx="336">
                  <c:v>2647</c:v>
                </c:pt>
                <c:pt idx="337">
                  <c:v>1959.8</c:v>
                </c:pt>
                <c:pt idx="338">
                  <c:v>1831.5</c:v>
                </c:pt>
                <c:pt idx="339">
                  <c:v>2414.9</c:v>
                </c:pt>
                <c:pt idx="340">
                  <c:v>2398.6999999999998</c:v>
                </c:pt>
                <c:pt idx="341">
                  <c:v>2316</c:v>
                </c:pt>
                <c:pt idx="342">
                  <c:v>2475.8000000000002</c:v>
                </c:pt>
                <c:pt idx="343">
                  <c:v>2349.5</c:v>
                </c:pt>
                <c:pt idx="344">
                  <c:v>2078.4</c:v>
                </c:pt>
                <c:pt idx="345">
                  <c:v>2076.8000000000002</c:v>
                </c:pt>
                <c:pt idx="346">
                  <c:v>2571.6999999999998</c:v>
                </c:pt>
                <c:pt idx="347">
                  <c:v>2770.8</c:v>
                </c:pt>
                <c:pt idx="348">
                  <c:v>2748.9</c:v>
                </c:pt>
                <c:pt idx="349">
                  <c:v>2689.1</c:v>
                </c:pt>
                <c:pt idx="350">
                  <c:v>2784.6</c:v>
                </c:pt>
                <c:pt idx="351">
                  <c:v>2369.6</c:v>
                </c:pt>
                <c:pt idx="352">
                  <c:v>2251.1</c:v>
                </c:pt>
                <c:pt idx="353">
                  <c:v>2864.7</c:v>
                </c:pt>
                <c:pt idx="354">
                  <c:v>3290.1</c:v>
                </c:pt>
                <c:pt idx="355">
                  <c:v>3091.2</c:v>
                </c:pt>
                <c:pt idx="356">
                  <c:v>2948</c:v>
                </c:pt>
                <c:pt idx="357">
                  <c:v>2368</c:v>
                </c:pt>
                <c:pt idx="358">
                  <c:v>2068.3000000000002</c:v>
                </c:pt>
                <c:pt idx="359">
                  <c:v>2207.1999999999998</c:v>
                </c:pt>
                <c:pt idx="360">
                  <c:v>2175.9</c:v>
                </c:pt>
                <c:pt idx="361">
                  <c:v>2279.3000000000002</c:v>
                </c:pt>
                <c:pt idx="362">
                  <c:v>2315.5</c:v>
                </c:pt>
                <c:pt idx="363">
                  <c:v>2328.1999999999998</c:v>
                </c:pt>
                <c:pt idx="364">
                  <c:v>2386.8000000000002</c:v>
                </c:pt>
                <c:pt idx="365">
                  <c:v>2398.6</c:v>
                </c:pt>
                <c:pt idx="366">
                  <c:v>2644.3</c:v>
                </c:pt>
                <c:pt idx="367">
                  <c:v>2916.2</c:v>
                </c:pt>
                <c:pt idx="368">
                  <c:v>3002.7</c:v>
                </c:pt>
                <c:pt idx="369">
                  <c:v>3237.3</c:v>
                </c:pt>
                <c:pt idx="370">
                  <c:v>3197.5</c:v>
                </c:pt>
                <c:pt idx="371">
                  <c:v>3197.8</c:v>
                </c:pt>
                <c:pt idx="372">
                  <c:v>2914.8</c:v>
                </c:pt>
                <c:pt idx="373">
                  <c:v>2936.6</c:v>
                </c:pt>
                <c:pt idx="374">
                  <c:v>3416.4</c:v>
                </c:pt>
                <c:pt idx="375">
                  <c:v>3589.2</c:v>
                </c:pt>
                <c:pt idx="376">
                  <c:v>3547.7</c:v>
                </c:pt>
                <c:pt idx="377">
                  <c:v>3728.9</c:v>
                </c:pt>
                <c:pt idx="378">
                  <c:v>3646.6</c:v>
                </c:pt>
                <c:pt idx="379">
                  <c:v>3391.6</c:v>
                </c:pt>
                <c:pt idx="380">
                  <c:v>3443</c:v>
                </c:pt>
                <c:pt idx="381">
                  <c:v>3782.4</c:v>
                </c:pt>
                <c:pt idx="382">
                  <c:v>4061.6</c:v>
                </c:pt>
                <c:pt idx="383">
                  <c:v>3973</c:v>
                </c:pt>
                <c:pt idx="384">
                  <c:v>3685.1</c:v>
                </c:pt>
                <c:pt idx="385">
                  <c:v>3482.9</c:v>
                </c:pt>
                <c:pt idx="386">
                  <c:v>3321</c:v>
                </c:pt>
                <c:pt idx="387">
                  <c:v>3289.8</c:v>
                </c:pt>
                <c:pt idx="388">
                  <c:v>3975.3</c:v>
                </c:pt>
                <c:pt idx="389">
                  <c:v>4175.3999999999996</c:v>
                </c:pt>
                <c:pt idx="390">
                  <c:v>4128.8999999999996</c:v>
                </c:pt>
                <c:pt idx="391">
                  <c:v>4121.2</c:v>
                </c:pt>
                <c:pt idx="392">
                  <c:v>3635.7</c:v>
                </c:pt>
                <c:pt idx="393">
                  <c:v>3467.5</c:v>
                </c:pt>
                <c:pt idx="394">
                  <c:v>3437</c:v>
                </c:pt>
                <c:pt idx="395">
                  <c:v>3510.1</c:v>
                </c:pt>
                <c:pt idx="396">
                  <c:v>3284.6</c:v>
                </c:pt>
                <c:pt idx="397">
                  <c:v>3569.7</c:v>
                </c:pt>
                <c:pt idx="398">
                  <c:v>3647</c:v>
                </c:pt>
                <c:pt idx="399">
                  <c:v>3565</c:v>
                </c:pt>
                <c:pt idx="400">
                  <c:v>3104.3</c:v>
                </c:pt>
                <c:pt idx="401">
                  <c:v>3027.2</c:v>
                </c:pt>
                <c:pt idx="402">
                  <c:v>3332.4</c:v>
                </c:pt>
                <c:pt idx="403">
                  <c:v>3421.6</c:v>
                </c:pt>
                <c:pt idx="404">
                  <c:v>3473.2</c:v>
                </c:pt>
                <c:pt idx="405">
                  <c:v>3641.7</c:v>
                </c:pt>
                <c:pt idx="406">
                  <c:v>3586.3</c:v>
                </c:pt>
                <c:pt idx="407">
                  <c:v>3363.3</c:v>
                </c:pt>
                <c:pt idx="408">
                  <c:v>2982.4</c:v>
                </c:pt>
                <c:pt idx="409">
                  <c:v>3369</c:v>
                </c:pt>
                <c:pt idx="410">
                  <c:v>3425.4</c:v>
                </c:pt>
                <c:pt idx="411">
                  <c:v>3283.3</c:v>
                </c:pt>
                <c:pt idx="412">
                  <c:v>3593.4</c:v>
                </c:pt>
                <c:pt idx="413">
                  <c:v>3588.3</c:v>
                </c:pt>
                <c:pt idx="414">
                  <c:v>2923.3</c:v>
                </c:pt>
                <c:pt idx="415">
                  <c:v>2842.7</c:v>
                </c:pt>
                <c:pt idx="416">
                  <c:v>3017.1</c:v>
                </c:pt>
                <c:pt idx="417">
                  <c:v>3039.5</c:v>
                </c:pt>
                <c:pt idx="418">
                  <c:v>3138.3</c:v>
                </c:pt>
                <c:pt idx="419">
                  <c:v>3098.4</c:v>
                </c:pt>
                <c:pt idx="420">
                  <c:v>2991.5</c:v>
                </c:pt>
                <c:pt idx="421">
                  <c:v>2930.5</c:v>
                </c:pt>
                <c:pt idx="422">
                  <c:v>2880</c:v>
                </c:pt>
                <c:pt idx="423">
                  <c:v>3293.4</c:v>
                </c:pt>
                <c:pt idx="424">
                  <c:v>3430.3</c:v>
                </c:pt>
                <c:pt idx="425">
                  <c:v>3344.3</c:v>
                </c:pt>
                <c:pt idx="426">
                  <c:v>3362.3</c:v>
                </c:pt>
                <c:pt idx="427">
                  <c:v>3255.3</c:v>
                </c:pt>
                <c:pt idx="428">
                  <c:v>3157.2</c:v>
                </c:pt>
                <c:pt idx="429">
                  <c:v>3043.2</c:v>
                </c:pt>
                <c:pt idx="430">
                  <c:v>3585.7</c:v>
                </c:pt>
                <c:pt idx="431">
                  <c:v>3831.6</c:v>
                </c:pt>
                <c:pt idx="432">
                  <c:v>3761.2</c:v>
                </c:pt>
                <c:pt idx="433">
                  <c:v>3527.4</c:v>
                </c:pt>
                <c:pt idx="434">
                  <c:v>3749.1</c:v>
                </c:pt>
                <c:pt idx="435">
                  <c:v>3290.2</c:v>
                </c:pt>
                <c:pt idx="436">
                  <c:v>3179.7</c:v>
                </c:pt>
                <c:pt idx="437">
                  <c:v>3254.9</c:v>
                </c:pt>
                <c:pt idx="438">
                  <c:v>3528.8</c:v>
                </c:pt>
                <c:pt idx="439">
                  <c:v>3675.8</c:v>
                </c:pt>
                <c:pt idx="440">
                  <c:v>3511</c:v>
                </c:pt>
                <c:pt idx="441">
                  <c:v>3691.4</c:v>
                </c:pt>
                <c:pt idx="442">
                  <c:v>3413.1</c:v>
                </c:pt>
                <c:pt idx="443">
                  <c:v>3325.4</c:v>
                </c:pt>
                <c:pt idx="444">
                  <c:v>3689.5</c:v>
                </c:pt>
                <c:pt idx="445">
                  <c:v>3639.4</c:v>
                </c:pt>
                <c:pt idx="446">
                  <c:v>3684.3</c:v>
                </c:pt>
                <c:pt idx="447">
                  <c:v>3665.1</c:v>
                </c:pt>
                <c:pt idx="448">
                  <c:v>3598.6</c:v>
                </c:pt>
                <c:pt idx="449">
                  <c:v>3165.6</c:v>
                </c:pt>
                <c:pt idx="450">
                  <c:v>3109</c:v>
                </c:pt>
                <c:pt idx="451">
                  <c:v>3607.8</c:v>
                </c:pt>
                <c:pt idx="452">
                  <c:v>3839.1</c:v>
                </c:pt>
                <c:pt idx="453">
                  <c:v>3498.7</c:v>
                </c:pt>
                <c:pt idx="454">
                  <c:v>3475.5</c:v>
                </c:pt>
                <c:pt idx="455">
                  <c:v>3430.9</c:v>
                </c:pt>
                <c:pt idx="456">
                  <c:v>3219.4</c:v>
                </c:pt>
                <c:pt idx="457">
                  <c:v>3300.1</c:v>
                </c:pt>
                <c:pt idx="458">
                  <c:v>3760.4</c:v>
                </c:pt>
                <c:pt idx="459">
                  <c:v>3874.7</c:v>
                </c:pt>
                <c:pt idx="460">
                  <c:v>3798.1</c:v>
                </c:pt>
                <c:pt idx="461">
                  <c:v>3622.2</c:v>
                </c:pt>
                <c:pt idx="462">
                  <c:v>3435.9</c:v>
                </c:pt>
                <c:pt idx="463">
                  <c:v>3520.9</c:v>
                </c:pt>
                <c:pt idx="464">
                  <c:v>3398</c:v>
                </c:pt>
                <c:pt idx="465">
                  <c:v>3554.4</c:v>
                </c:pt>
                <c:pt idx="466">
                  <c:v>3790.9</c:v>
                </c:pt>
                <c:pt idx="467">
                  <c:v>3826.8</c:v>
                </c:pt>
                <c:pt idx="468">
                  <c:v>3422.2</c:v>
                </c:pt>
                <c:pt idx="469">
                  <c:v>3481.8</c:v>
                </c:pt>
                <c:pt idx="470">
                  <c:v>3352.6</c:v>
                </c:pt>
                <c:pt idx="471">
                  <c:v>3451.5</c:v>
                </c:pt>
                <c:pt idx="472">
                  <c:v>3601.3</c:v>
                </c:pt>
                <c:pt idx="473">
                  <c:v>3587.4</c:v>
                </c:pt>
                <c:pt idx="474">
                  <c:v>3658.5</c:v>
                </c:pt>
                <c:pt idx="475">
                  <c:v>3763.4</c:v>
                </c:pt>
                <c:pt idx="476">
                  <c:v>3787.4</c:v>
                </c:pt>
                <c:pt idx="477">
                  <c:v>3514.9</c:v>
                </c:pt>
                <c:pt idx="478">
                  <c:v>3587.8</c:v>
                </c:pt>
                <c:pt idx="479">
                  <c:v>4069.6</c:v>
                </c:pt>
                <c:pt idx="480">
                  <c:v>4293.3999999999996</c:v>
                </c:pt>
                <c:pt idx="481">
                  <c:v>4152.3999999999996</c:v>
                </c:pt>
                <c:pt idx="482">
                  <c:v>4117.2</c:v>
                </c:pt>
                <c:pt idx="483">
                  <c:v>3967.6</c:v>
                </c:pt>
                <c:pt idx="484">
                  <c:v>3789.9</c:v>
                </c:pt>
                <c:pt idx="485">
                  <c:v>3627.2</c:v>
                </c:pt>
                <c:pt idx="486">
                  <c:v>3695.5</c:v>
                </c:pt>
                <c:pt idx="487">
                  <c:v>3904.5</c:v>
                </c:pt>
                <c:pt idx="488">
                  <c:v>3883.7</c:v>
                </c:pt>
                <c:pt idx="489">
                  <c:v>3818.4</c:v>
                </c:pt>
                <c:pt idx="490">
                  <c:v>3728.9</c:v>
                </c:pt>
                <c:pt idx="491">
                  <c:v>3514.6</c:v>
                </c:pt>
                <c:pt idx="492">
                  <c:v>3493.1</c:v>
                </c:pt>
                <c:pt idx="493">
                  <c:v>3723.8</c:v>
                </c:pt>
                <c:pt idx="494">
                  <c:v>3399</c:v>
                </c:pt>
                <c:pt idx="495">
                  <c:v>3406.7</c:v>
                </c:pt>
                <c:pt idx="496">
                  <c:v>3517.6</c:v>
                </c:pt>
                <c:pt idx="497">
                  <c:v>3837.4</c:v>
                </c:pt>
                <c:pt idx="498">
                  <c:v>3546.4</c:v>
                </c:pt>
                <c:pt idx="499">
                  <c:v>3312.3</c:v>
                </c:pt>
                <c:pt idx="500">
                  <c:v>3619.8</c:v>
                </c:pt>
                <c:pt idx="501">
                  <c:v>3757.6</c:v>
                </c:pt>
                <c:pt idx="502">
                  <c:v>3601.2</c:v>
                </c:pt>
                <c:pt idx="503">
                  <c:v>3778</c:v>
                </c:pt>
                <c:pt idx="504">
                  <c:v>3706.1</c:v>
                </c:pt>
                <c:pt idx="505">
                  <c:v>3502.3</c:v>
                </c:pt>
                <c:pt idx="506">
                  <c:v>3566</c:v>
                </c:pt>
                <c:pt idx="507">
                  <c:v>3747.2</c:v>
                </c:pt>
                <c:pt idx="508">
                  <c:v>3752</c:v>
                </c:pt>
                <c:pt idx="509">
                  <c:v>3765.3</c:v>
                </c:pt>
                <c:pt idx="510">
                  <c:v>3627.2</c:v>
                </c:pt>
                <c:pt idx="511">
                  <c:v>3549.6</c:v>
                </c:pt>
                <c:pt idx="512">
                  <c:v>3272.8</c:v>
                </c:pt>
                <c:pt idx="513">
                  <c:v>3288.4</c:v>
                </c:pt>
                <c:pt idx="514">
                  <c:v>3692.5</c:v>
                </c:pt>
                <c:pt idx="515">
                  <c:v>3749.3</c:v>
                </c:pt>
                <c:pt idx="516">
                  <c:v>3560.8</c:v>
                </c:pt>
                <c:pt idx="517">
                  <c:v>3672</c:v>
                </c:pt>
                <c:pt idx="518">
                  <c:v>3704.7</c:v>
                </c:pt>
                <c:pt idx="519">
                  <c:v>3443</c:v>
                </c:pt>
                <c:pt idx="520">
                  <c:v>3261.5</c:v>
                </c:pt>
                <c:pt idx="521">
                  <c:v>3270</c:v>
                </c:pt>
                <c:pt idx="522">
                  <c:v>3326.8</c:v>
                </c:pt>
                <c:pt idx="523">
                  <c:v>3495.8</c:v>
                </c:pt>
                <c:pt idx="524">
                  <c:v>3352.2</c:v>
                </c:pt>
                <c:pt idx="525">
                  <c:v>3493.4</c:v>
                </c:pt>
                <c:pt idx="526">
                  <c:v>3306.5</c:v>
                </c:pt>
                <c:pt idx="527">
                  <c:v>3187.2</c:v>
                </c:pt>
                <c:pt idx="528">
                  <c:v>3638.3</c:v>
                </c:pt>
                <c:pt idx="529">
                  <c:v>3729.9</c:v>
                </c:pt>
                <c:pt idx="530">
                  <c:v>4037.2</c:v>
                </c:pt>
                <c:pt idx="531">
                  <c:v>3990.8</c:v>
                </c:pt>
                <c:pt idx="532">
                  <c:v>3791.2</c:v>
                </c:pt>
                <c:pt idx="533">
                  <c:v>3261.4</c:v>
                </c:pt>
                <c:pt idx="534">
                  <c:v>3045</c:v>
                </c:pt>
                <c:pt idx="535">
                  <c:v>3579.1</c:v>
                </c:pt>
                <c:pt idx="536">
                  <c:v>3994.5</c:v>
                </c:pt>
                <c:pt idx="537">
                  <c:v>3726.2</c:v>
                </c:pt>
                <c:pt idx="538">
                  <c:v>3791.1</c:v>
                </c:pt>
                <c:pt idx="539">
                  <c:v>3286.4</c:v>
                </c:pt>
                <c:pt idx="540">
                  <c:v>3330.6</c:v>
                </c:pt>
                <c:pt idx="541">
                  <c:v>3248.3</c:v>
                </c:pt>
                <c:pt idx="542">
                  <c:v>3464.1</c:v>
                </c:pt>
                <c:pt idx="543">
                  <c:v>3640.7</c:v>
                </c:pt>
                <c:pt idx="544">
                  <c:v>3377.9</c:v>
                </c:pt>
                <c:pt idx="545">
                  <c:v>3485.2</c:v>
                </c:pt>
                <c:pt idx="546">
                  <c:v>3687.6</c:v>
                </c:pt>
                <c:pt idx="547">
                  <c:v>3357.3</c:v>
                </c:pt>
                <c:pt idx="548">
                  <c:v>3306.6</c:v>
                </c:pt>
                <c:pt idx="549">
                  <c:v>3594.3</c:v>
                </c:pt>
                <c:pt idx="550">
                  <c:v>3639.3</c:v>
                </c:pt>
                <c:pt idx="551">
                  <c:v>3630.3</c:v>
                </c:pt>
                <c:pt idx="552">
                  <c:v>3528.3</c:v>
                </c:pt>
                <c:pt idx="553">
                  <c:v>3420</c:v>
                </c:pt>
                <c:pt idx="554">
                  <c:v>3474.4</c:v>
                </c:pt>
                <c:pt idx="555">
                  <c:v>3573.3</c:v>
                </c:pt>
                <c:pt idx="556">
                  <c:v>3865.9</c:v>
                </c:pt>
                <c:pt idx="557">
                  <c:v>4215.1000000000004</c:v>
                </c:pt>
                <c:pt idx="558">
                  <c:v>4285.1000000000004</c:v>
                </c:pt>
                <c:pt idx="559">
                  <c:v>4244.1000000000004</c:v>
                </c:pt>
                <c:pt idx="560">
                  <c:v>4177.8</c:v>
                </c:pt>
                <c:pt idx="561">
                  <c:v>4036.6</c:v>
                </c:pt>
                <c:pt idx="562">
                  <c:v>3848.4</c:v>
                </c:pt>
                <c:pt idx="563">
                  <c:v>4132.6000000000004</c:v>
                </c:pt>
                <c:pt idx="564">
                  <c:v>4006.5</c:v>
                </c:pt>
                <c:pt idx="565">
                  <c:v>4096.3</c:v>
                </c:pt>
                <c:pt idx="566">
                  <c:v>4237.5</c:v>
                </c:pt>
                <c:pt idx="567">
                  <c:v>4238.8999999999996</c:v>
                </c:pt>
                <c:pt idx="568">
                  <c:v>3925.1</c:v>
                </c:pt>
                <c:pt idx="569">
                  <c:v>3883.7</c:v>
                </c:pt>
                <c:pt idx="570">
                  <c:v>4088.2</c:v>
                </c:pt>
                <c:pt idx="571">
                  <c:v>4110.3999999999996</c:v>
                </c:pt>
                <c:pt idx="572">
                  <c:v>4185.6000000000004</c:v>
                </c:pt>
                <c:pt idx="573">
                  <c:v>4217.7</c:v>
                </c:pt>
                <c:pt idx="574">
                  <c:v>3915.8</c:v>
                </c:pt>
                <c:pt idx="575">
                  <c:v>3484.1</c:v>
                </c:pt>
                <c:pt idx="576">
                  <c:v>3472.4</c:v>
                </c:pt>
                <c:pt idx="577">
                  <c:v>3818.1</c:v>
                </c:pt>
                <c:pt idx="578">
                  <c:v>3810.3</c:v>
                </c:pt>
                <c:pt idx="579">
                  <c:v>3668.7</c:v>
                </c:pt>
                <c:pt idx="580">
                  <c:v>3722.3</c:v>
                </c:pt>
                <c:pt idx="581">
                  <c:v>3425.7</c:v>
                </c:pt>
                <c:pt idx="582">
                  <c:v>3221.5</c:v>
                </c:pt>
                <c:pt idx="583">
                  <c:v>3150</c:v>
                </c:pt>
                <c:pt idx="584">
                  <c:v>3521.4</c:v>
                </c:pt>
                <c:pt idx="585">
                  <c:v>3440.5</c:v>
                </c:pt>
                <c:pt idx="586">
                  <c:v>3400.4</c:v>
                </c:pt>
                <c:pt idx="587">
                  <c:v>3644</c:v>
                </c:pt>
                <c:pt idx="588">
                  <c:v>3281.5</c:v>
                </c:pt>
                <c:pt idx="589">
                  <c:v>3238.2</c:v>
                </c:pt>
                <c:pt idx="590">
                  <c:v>2960.8</c:v>
                </c:pt>
                <c:pt idx="591">
                  <c:v>3105.4</c:v>
                </c:pt>
                <c:pt idx="592">
                  <c:v>3292.4</c:v>
                </c:pt>
                <c:pt idx="593">
                  <c:v>3325.8</c:v>
                </c:pt>
                <c:pt idx="594">
                  <c:v>3210</c:v>
                </c:pt>
                <c:pt idx="595">
                  <c:v>3246.4</c:v>
                </c:pt>
                <c:pt idx="596">
                  <c:v>3291.9</c:v>
                </c:pt>
                <c:pt idx="597">
                  <c:v>3041.1</c:v>
                </c:pt>
                <c:pt idx="598">
                  <c:v>3124.1</c:v>
                </c:pt>
                <c:pt idx="599">
                  <c:v>3429.2</c:v>
                </c:pt>
                <c:pt idx="600">
                  <c:v>3443.2</c:v>
                </c:pt>
                <c:pt idx="601">
                  <c:v>3348.1</c:v>
                </c:pt>
                <c:pt idx="602">
                  <c:v>3202.5</c:v>
                </c:pt>
                <c:pt idx="603">
                  <c:v>3142.4</c:v>
                </c:pt>
                <c:pt idx="604">
                  <c:v>3051</c:v>
                </c:pt>
                <c:pt idx="605">
                  <c:v>3280.5</c:v>
                </c:pt>
                <c:pt idx="606">
                  <c:v>3600.4</c:v>
                </c:pt>
                <c:pt idx="607">
                  <c:v>3655.9</c:v>
                </c:pt>
                <c:pt idx="608">
                  <c:v>3600.5</c:v>
                </c:pt>
                <c:pt idx="609">
                  <c:v>3582.4</c:v>
                </c:pt>
                <c:pt idx="610">
                  <c:v>3263.6</c:v>
                </c:pt>
                <c:pt idx="611">
                  <c:v>3089.4</c:v>
                </c:pt>
                <c:pt idx="612">
                  <c:v>3432.1</c:v>
                </c:pt>
                <c:pt idx="613">
                  <c:v>3363</c:v>
                </c:pt>
                <c:pt idx="614">
                  <c:v>3666.6</c:v>
                </c:pt>
                <c:pt idx="615">
                  <c:v>3756.7</c:v>
                </c:pt>
                <c:pt idx="616">
                  <c:v>3410.8</c:v>
                </c:pt>
                <c:pt idx="617">
                  <c:v>3051.5</c:v>
                </c:pt>
                <c:pt idx="618">
                  <c:v>2893.4</c:v>
                </c:pt>
                <c:pt idx="619">
                  <c:v>2972.1</c:v>
                </c:pt>
                <c:pt idx="620">
                  <c:v>2997.3</c:v>
                </c:pt>
                <c:pt idx="621">
                  <c:v>3157.3</c:v>
                </c:pt>
                <c:pt idx="622">
                  <c:v>3247.7</c:v>
                </c:pt>
                <c:pt idx="623">
                  <c:v>3369.8</c:v>
                </c:pt>
                <c:pt idx="624">
                  <c:v>3174.9</c:v>
                </c:pt>
                <c:pt idx="625">
                  <c:v>3132.8</c:v>
                </c:pt>
                <c:pt idx="626">
                  <c:v>3449</c:v>
                </c:pt>
                <c:pt idx="627">
                  <c:v>3893.3</c:v>
                </c:pt>
                <c:pt idx="628">
                  <c:v>4110.1000000000004</c:v>
                </c:pt>
                <c:pt idx="629">
                  <c:v>4015.4</c:v>
                </c:pt>
                <c:pt idx="630">
                  <c:v>3867.3</c:v>
                </c:pt>
                <c:pt idx="631">
                  <c:v>3298.3</c:v>
                </c:pt>
                <c:pt idx="632">
                  <c:v>3234.9</c:v>
                </c:pt>
                <c:pt idx="633">
                  <c:v>3587.5</c:v>
                </c:pt>
                <c:pt idx="634">
                  <c:v>3419.7</c:v>
                </c:pt>
                <c:pt idx="635">
                  <c:v>3226.2</c:v>
                </c:pt>
                <c:pt idx="636">
                  <c:v>3500.6</c:v>
                </c:pt>
                <c:pt idx="637">
                  <c:v>3562.1</c:v>
                </c:pt>
                <c:pt idx="638">
                  <c:v>3406</c:v>
                </c:pt>
                <c:pt idx="639">
                  <c:v>3324.8</c:v>
                </c:pt>
                <c:pt idx="640">
                  <c:v>3748.5</c:v>
                </c:pt>
                <c:pt idx="641">
                  <c:v>3910.4</c:v>
                </c:pt>
                <c:pt idx="642">
                  <c:v>3707.8</c:v>
                </c:pt>
                <c:pt idx="643">
                  <c:v>3594.1</c:v>
                </c:pt>
                <c:pt idx="644">
                  <c:v>3808.7</c:v>
                </c:pt>
                <c:pt idx="645">
                  <c:v>3463.7</c:v>
                </c:pt>
                <c:pt idx="646">
                  <c:v>3452.7</c:v>
                </c:pt>
                <c:pt idx="647">
                  <c:v>4011.4</c:v>
                </c:pt>
                <c:pt idx="648">
                  <c:v>4078.4</c:v>
                </c:pt>
                <c:pt idx="649">
                  <c:v>3818.2</c:v>
                </c:pt>
                <c:pt idx="650">
                  <c:v>3846.8</c:v>
                </c:pt>
                <c:pt idx="651">
                  <c:v>3806.7</c:v>
                </c:pt>
                <c:pt idx="652">
                  <c:v>3523.9</c:v>
                </c:pt>
                <c:pt idx="653">
                  <c:v>3338.5</c:v>
                </c:pt>
                <c:pt idx="654">
                  <c:v>3679.1</c:v>
                </c:pt>
                <c:pt idx="655">
                  <c:v>3484.8</c:v>
                </c:pt>
                <c:pt idx="656">
                  <c:v>3280.5</c:v>
                </c:pt>
                <c:pt idx="657">
                  <c:v>3329.1</c:v>
                </c:pt>
                <c:pt idx="658">
                  <c:v>3614.9</c:v>
                </c:pt>
                <c:pt idx="659">
                  <c:v>3249.1</c:v>
                </c:pt>
                <c:pt idx="660">
                  <c:v>3050.4</c:v>
                </c:pt>
                <c:pt idx="661">
                  <c:v>3306.1</c:v>
                </c:pt>
                <c:pt idx="662">
                  <c:v>3456.8</c:v>
                </c:pt>
                <c:pt idx="663">
                  <c:v>3350</c:v>
                </c:pt>
                <c:pt idx="664">
                  <c:v>3538.8</c:v>
                </c:pt>
                <c:pt idx="665">
                  <c:v>3361.1</c:v>
                </c:pt>
                <c:pt idx="666">
                  <c:v>3436.8</c:v>
                </c:pt>
                <c:pt idx="667">
                  <c:v>3434.3</c:v>
                </c:pt>
                <c:pt idx="668">
                  <c:v>3306.2</c:v>
                </c:pt>
                <c:pt idx="669">
                  <c:v>3504.8</c:v>
                </c:pt>
                <c:pt idx="670">
                  <c:v>3800.4</c:v>
                </c:pt>
                <c:pt idx="671">
                  <c:v>3896.1</c:v>
                </c:pt>
                <c:pt idx="672">
                  <c:v>4239.2</c:v>
                </c:pt>
                <c:pt idx="673">
                  <c:v>4043</c:v>
                </c:pt>
                <c:pt idx="674">
                  <c:v>3665.2</c:v>
                </c:pt>
                <c:pt idx="675">
                  <c:v>4030.7</c:v>
                </c:pt>
                <c:pt idx="676">
                  <c:v>3998</c:v>
                </c:pt>
                <c:pt idx="677">
                  <c:v>4271.1000000000004</c:v>
                </c:pt>
                <c:pt idx="678">
                  <c:v>4373.6000000000004</c:v>
                </c:pt>
                <c:pt idx="679">
                  <c:v>4086.4</c:v>
                </c:pt>
                <c:pt idx="680">
                  <c:v>3755.7</c:v>
                </c:pt>
                <c:pt idx="681">
                  <c:v>3897</c:v>
                </c:pt>
                <c:pt idx="682">
                  <c:v>4210.3</c:v>
                </c:pt>
                <c:pt idx="683">
                  <c:v>3939.9</c:v>
                </c:pt>
                <c:pt idx="684">
                  <c:v>3932.4</c:v>
                </c:pt>
                <c:pt idx="685">
                  <c:v>3936.2</c:v>
                </c:pt>
                <c:pt idx="686">
                  <c:v>3961.3</c:v>
                </c:pt>
                <c:pt idx="687">
                  <c:v>3946.9</c:v>
                </c:pt>
                <c:pt idx="688">
                  <c:v>3916.6</c:v>
                </c:pt>
                <c:pt idx="689">
                  <c:v>4127.8</c:v>
                </c:pt>
                <c:pt idx="690">
                  <c:v>3898.4</c:v>
                </c:pt>
                <c:pt idx="691">
                  <c:v>4287.5</c:v>
                </c:pt>
                <c:pt idx="692">
                  <c:v>4418.7</c:v>
                </c:pt>
                <c:pt idx="693">
                  <c:v>4327</c:v>
                </c:pt>
                <c:pt idx="694">
                  <c:v>4200.3999999999996</c:v>
                </c:pt>
                <c:pt idx="695">
                  <c:v>4237.6000000000004</c:v>
                </c:pt>
                <c:pt idx="696">
                  <c:v>4401.8999999999996</c:v>
                </c:pt>
                <c:pt idx="697">
                  <c:v>4576.3999999999996</c:v>
                </c:pt>
                <c:pt idx="698">
                  <c:v>4711.7</c:v>
                </c:pt>
                <c:pt idx="699">
                  <c:v>4044.2</c:v>
                </c:pt>
                <c:pt idx="700">
                  <c:v>4232.6000000000004</c:v>
                </c:pt>
                <c:pt idx="701">
                  <c:v>4306.7</c:v>
                </c:pt>
                <c:pt idx="702">
                  <c:v>4249.6000000000004</c:v>
                </c:pt>
                <c:pt idx="703">
                  <c:v>4431</c:v>
                </c:pt>
                <c:pt idx="704">
                  <c:v>4399.6000000000004</c:v>
                </c:pt>
                <c:pt idx="705">
                  <c:v>4418.6000000000004</c:v>
                </c:pt>
                <c:pt idx="706">
                  <c:v>4029.6</c:v>
                </c:pt>
                <c:pt idx="707">
                  <c:v>4026.8</c:v>
                </c:pt>
                <c:pt idx="708">
                  <c:v>3781.2</c:v>
                </c:pt>
                <c:pt idx="709">
                  <c:v>3784.8</c:v>
                </c:pt>
                <c:pt idx="710">
                  <c:v>3844.7</c:v>
                </c:pt>
                <c:pt idx="711">
                  <c:v>3866.8</c:v>
                </c:pt>
                <c:pt idx="712">
                  <c:v>4068.9</c:v>
                </c:pt>
                <c:pt idx="713">
                  <c:v>4290.6000000000004</c:v>
                </c:pt>
                <c:pt idx="714">
                  <c:v>4413.5</c:v>
                </c:pt>
                <c:pt idx="715">
                  <c:v>4269.3999999999996</c:v>
                </c:pt>
                <c:pt idx="716">
                  <c:v>3961.5</c:v>
                </c:pt>
                <c:pt idx="717">
                  <c:v>3936.7</c:v>
                </c:pt>
                <c:pt idx="718">
                  <c:v>3816.8</c:v>
                </c:pt>
                <c:pt idx="719">
                  <c:v>3945.5</c:v>
                </c:pt>
                <c:pt idx="720">
                  <c:v>3856.3</c:v>
                </c:pt>
                <c:pt idx="721">
                  <c:v>3693.5</c:v>
                </c:pt>
                <c:pt idx="722">
                  <c:v>3613</c:v>
                </c:pt>
                <c:pt idx="723">
                  <c:v>3592.9</c:v>
                </c:pt>
                <c:pt idx="724">
                  <c:v>3663.6</c:v>
                </c:pt>
                <c:pt idx="725">
                  <c:v>3777.1</c:v>
                </c:pt>
                <c:pt idx="726">
                  <c:v>3784.5</c:v>
                </c:pt>
                <c:pt idx="727">
                  <c:v>3846</c:v>
                </c:pt>
                <c:pt idx="728">
                  <c:v>3770.6</c:v>
                </c:pt>
                <c:pt idx="729">
                  <c:v>3533.7</c:v>
                </c:pt>
                <c:pt idx="730">
                  <c:v>3455.6</c:v>
                </c:pt>
                <c:pt idx="731">
                  <c:v>3903.9</c:v>
                </c:pt>
                <c:pt idx="732">
                  <c:v>4028.7</c:v>
                </c:pt>
                <c:pt idx="733">
                  <c:v>4066.7</c:v>
                </c:pt>
                <c:pt idx="734">
                  <c:v>3745.1</c:v>
                </c:pt>
                <c:pt idx="735">
                  <c:v>3673.3</c:v>
                </c:pt>
                <c:pt idx="736">
                  <c:v>3570.4</c:v>
                </c:pt>
                <c:pt idx="737">
                  <c:v>3479.6</c:v>
                </c:pt>
                <c:pt idx="738">
                  <c:v>3818.9</c:v>
                </c:pt>
                <c:pt idx="739">
                  <c:v>3860.9</c:v>
                </c:pt>
                <c:pt idx="740">
                  <c:v>3882.8</c:v>
                </c:pt>
                <c:pt idx="741">
                  <c:v>3934</c:v>
                </c:pt>
                <c:pt idx="742">
                  <c:v>3843.3</c:v>
                </c:pt>
                <c:pt idx="743">
                  <c:v>3525.9</c:v>
                </c:pt>
                <c:pt idx="744">
                  <c:v>3440</c:v>
                </c:pt>
                <c:pt idx="745">
                  <c:v>3725.6</c:v>
                </c:pt>
                <c:pt idx="746">
                  <c:v>3838.6</c:v>
                </c:pt>
                <c:pt idx="747">
                  <c:v>3904.8</c:v>
                </c:pt>
                <c:pt idx="748">
                  <c:v>3822.3</c:v>
                </c:pt>
                <c:pt idx="749">
                  <c:v>3956.3</c:v>
                </c:pt>
                <c:pt idx="750">
                  <c:v>3614.6</c:v>
                </c:pt>
                <c:pt idx="751">
                  <c:v>3447.7</c:v>
                </c:pt>
                <c:pt idx="752">
                  <c:v>3905</c:v>
                </c:pt>
                <c:pt idx="753">
                  <c:v>4009.3</c:v>
                </c:pt>
                <c:pt idx="754">
                  <c:v>3970.9</c:v>
                </c:pt>
                <c:pt idx="755">
                  <c:v>3883.3</c:v>
                </c:pt>
                <c:pt idx="756">
                  <c:v>3702.3</c:v>
                </c:pt>
                <c:pt idx="757">
                  <c:v>3469.1</c:v>
                </c:pt>
                <c:pt idx="758">
                  <c:v>3461.6</c:v>
                </c:pt>
                <c:pt idx="759">
                  <c:v>3896.4</c:v>
                </c:pt>
                <c:pt idx="760">
                  <c:v>3769.7</c:v>
                </c:pt>
                <c:pt idx="761">
                  <c:v>3776</c:v>
                </c:pt>
                <c:pt idx="762">
                  <c:v>3805</c:v>
                </c:pt>
                <c:pt idx="763">
                  <c:v>3833.3</c:v>
                </c:pt>
                <c:pt idx="764">
                  <c:v>3461.7</c:v>
                </c:pt>
                <c:pt idx="765">
                  <c:v>3491.1</c:v>
                </c:pt>
                <c:pt idx="766">
                  <c:v>3694.6</c:v>
                </c:pt>
                <c:pt idx="767">
                  <c:v>4105.6000000000004</c:v>
                </c:pt>
                <c:pt idx="768">
                  <c:v>4086.9</c:v>
                </c:pt>
                <c:pt idx="769">
                  <c:v>4008.3</c:v>
                </c:pt>
                <c:pt idx="770">
                  <c:v>3934.8</c:v>
                </c:pt>
                <c:pt idx="771">
                  <c:v>3656.5</c:v>
                </c:pt>
                <c:pt idx="772">
                  <c:v>3578.8</c:v>
                </c:pt>
                <c:pt idx="773">
                  <c:v>3895</c:v>
                </c:pt>
                <c:pt idx="774">
                  <c:v>3921.1</c:v>
                </c:pt>
                <c:pt idx="775">
                  <c:v>3823.5</c:v>
                </c:pt>
                <c:pt idx="776">
                  <c:v>3878.1</c:v>
                </c:pt>
                <c:pt idx="777">
                  <c:v>3605.3</c:v>
                </c:pt>
                <c:pt idx="778">
                  <c:v>3448.9</c:v>
                </c:pt>
                <c:pt idx="779">
                  <c:v>3409.3</c:v>
                </c:pt>
                <c:pt idx="780">
                  <c:v>3667.4</c:v>
                </c:pt>
                <c:pt idx="781">
                  <c:v>3823.1</c:v>
                </c:pt>
                <c:pt idx="782">
                  <c:v>3990.9</c:v>
                </c:pt>
                <c:pt idx="783">
                  <c:v>4140.3999999999996</c:v>
                </c:pt>
                <c:pt idx="784">
                  <c:v>4270.2</c:v>
                </c:pt>
                <c:pt idx="785">
                  <c:v>4085</c:v>
                </c:pt>
                <c:pt idx="786">
                  <c:v>3863.9</c:v>
                </c:pt>
                <c:pt idx="787">
                  <c:v>4088.3</c:v>
                </c:pt>
                <c:pt idx="788">
                  <c:v>4317.5</c:v>
                </c:pt>
                <c:pt idx="789">
                  <c:v>4498.3999999999996</c:v>
                </c:pt>
                <c:pt idx="790">
                  <c:v>4661.8</c:v>
                </c:pt>
                <c:pt idx="791">
                  <c:v>4563.3999999999996</c:v>
                </c:pt>
                <c:pt idx="792">
                  <c:v>4395.2</c:v>
                </c:pt>
                <c:pt idx="793">
                  <c:v>4272.8999999999996</c:v>
                </c:pt>
                <c:pt idx="794">
                  <c:v>3816.3</c:v>
                </c:pt>
                <c:pt idx="795">
                  <c:v>3070.8</c:v>
                </c:pt>
                <c:pt idx="796">
                  <c:v>2801.7</c:v>
                </c:pt>
                <c:pt idx="797">
                  <c:v>2616.1</c:v>
                </c:pt>
                <c:pt idx="798">
                  <c:v>2811.8</c:v>
                </c:pt>
                <c:pt idx="799">
                  <c:v>2740.2</c:v>
                </c:pt>
                <c:pt idx="800">
                  <c:v>2824.8</c:v>
                </c:pt>
                <c:pt idx="801">
                  <c:v>3085.2</c:v>
                </c:pt>
                <c:pt idx="802">
                  <c:v>3236.8</c:v>
                </c:pt>
                <c:pt idx="803">
                  <c:v>3282.1</c:v>
                </c:pt>
                <c:pt idx="804">
                  <c:v>3126.2</c:v>
                </c:pt>
                <c:pt idx="805">
                  <c:v>3454.3</c:v>
                </c:pt>
                <c:pt idx="806">
                  <c:v>3447.9</c:v>
                </c:pt>
                <c:pt idx="807">
                  <c:v>3457.6</c:v>
                </c:pt>
                <c:pt idx="808">
                  <c:v>3630.8</c:v>
                </c:pt>
                <c:pt idx="809">
                  <c:v>3676.8</c:v>
                </c:pt>
                <c:pt idx="810">
                  <c:v>3496.6</c:v>
                </c:pt>
                <c:pt idx="811">
                  <c:v>3102.3</c:v>
                </c:pt>
                <c:pt idx="812">
                  <c:v>3711.6</c:v>
                </c:pt>
                <c:pt idx="813">
                  <c:v>3455.4</c:v>
                </c:pt>
                <c:pt idx="814">
                  <c:v>3307.9</c:v>
                </c:pt>
                <c:pt idx="815">
                  <c:v>3671.4</c:v>
                </c:pt>
                <c:pt idx="816">
                  <c:v>3358.9</c:v>
                </c:pt>
                <c:pt idx="817">
                  <c:v>3583.4</c:v>
                </c:pt>
                <c:pt idx="818">
                  <c:v>3653.9</c:v>
                </c:pt>
                <c:pt idx="819">
                  <c:v>3524.2</c:v>
                </c:pt>
                <c:pt idx="820">
                  <c:v>3283.8</c:v>
                </c:pt>
                <c:pt idx="821">
                  <c:v>3456.3</c:v>
                </c:pt>
                <c:pt idx="822">
                  <c:v>4000.7</c:v>
                </c:pt>
                <c:pt idx="823">
                  <c:v>3932.1</c:v>
                </c:pt>
                <c:pt idx="824">
                  <c:v>4062.1</c:v>
                </c:pt>
                <c:pt idx="825">
                  <c:v>3554.6</c:v>
                </c:pt>
                <c:pt idx="826">
                  <c:v>3887</c:v>
                </c:pt>
                <c:pt idx="827">
                  <c:v>3859.3</c:v>
                </c:pt>
                <c:pt idx="828">
                  <c:v>3774.9</c:v>
                </c:pt>
                <c:pt idx="829">
                  <c:v>3611.4</c:v>
                </c:pt>
                <c:pt idx="830">
                  <c:v>3809.7</c:v>
                </c:pt>
                <c:pt idx="831">
                  <c:v>3885.2</c:v>
                </c:pt>
                <c:pt idx="832">
                  <c:v>3447.2</c:v>
                </c:pt>
                <c:pt idx="833">
                  <c:v>4016.6</c:v>
                </c:pt>
                <c:pt idx="834">
                  <c:v>4008.9</c:v>
                </c:pt>
                <c:pt idx="835">
                  <c:v>4105.6000000000004</c:v>
                </c:pt>
                <c:pt idx="836">
                  <c:v>4296</c:v>
                </c:pt>
                <c:pt idx="837">
                  <c:v>4365.8999999999996</c:v>
                </c:pt>
                <c:pt idx="838">
                  <c:v>4750.5</c:v>
                </c:pt>
                <c:pt idx="839">
                  <c:v>4862.7</c:v>
                </c:pt>
                <c:pt idx="840">
                  <c:v>4726.8999999999996</c:v>
                </c:pt>
                <c:pt idx="841">
                  <c:v>4385.5</c:v>
                </c:pt>
                <c:pt idx="842">
                  <c:v>4316.8999999999996</c:v>
                </c:pt>
                <c:pt idx="843">
                  <c:v>4770.3</c:v>
                </c:pt>
                <c:pt idx="844">
                  <c:v>4626.8</c:v>
                </c:pt>
                <c:pt idx="845">
                  <c:v>4720.6000000000004</c:v>
                </c:pt>
                <c:pt idx="846">
                  <c:v>4658.6000000000004</c:v>
                </c:pt>
                <c:pt idx="847">
                  <c:v>4696.7</c:v>
                </c:pt>
                <c:pt idx="848">
                  <c:v>4395.8</c:v>
                </c:pt>
                <c:pt idx="849">
                  <c:v>4373.8999999999996</c:v>
                </c:pt>
                <c:pt idx="850">
                  <c:v>4145</c:v>
                </c:pt>
                <c:pt idx="851">
                  <c:v>4329.8999999999996</c:v>
                </c:pt>
                <c:pt idx="852">
                  <c:v>4084.1</c:v>
                </c:pt>
                <c:pt idx="853">
                  <c:v>4244.7</c:v>
                </c:pt>
                <c:pt idx="854">
                  <c:v>4462</c:v>
                </c:pt>
                <c:pt idx="855">
                  <c:v>3982.9</c:v>
                </c:pt>
                <c:pt idx="856">
                  <c:v>3832.3</c:v>
                </c:pt>
                <c:pt idx="857">
                  <c:v>3994.2</c:v>
                </c:pt>
                <c:pt idx="858">
                  <c:v>3786.9</c:v>
                </c:pt>
                <c:pt idx="859">
                  <c:v>3662.3</c:v>
                </c:pt>
                <c:pt idx="860">
                  <c:v>3621.8</c:v>
                </c:pt>
                <c:pt idx="861">
                  <c:v>4130.3999999999996</c:v>
                </c:pt>
                <c:pt idx="862">
                  <c:v>4110.8999999999996</c:v>
                </c:pt>
                <c:pt idx="863">
                  <c:v>3997</c:v>
                </c:pt>
                <c:pt idx="864">
                  <c:v>4089.8</c:v>
                </c:pt>
                <c:pt idx="865">
                  <c:v>3903.8</c:v>
                </c:pt>
                <c:pt idx="866">
                  <c:v>4165.8999999999996</c:v>
                </c:pt>
                <c:pt idx="867">
                  <c:v>4147.2</c:v>
                </c:pt>
                <c:pt idx="868">
                  <c:v>4213</c:v>
                </c:pt>
                <c:pt idx="869">
                  <c:v>4029.3</c:v>
                </c:pt>
                <c:pt idx="870">
                  <c:v>4023.5</c:v>
                </c:pt>
                <c:pt idx="871">
                  <c:v>3913.3</c:v>
                </c:pt>
                <c:pt idx="872">
                  <c:v>4030.1</c:v>
                </c:pt>
                <c:pt idx="873">
                  <c:v>4157.3</c:v>
                </c:pt>
                <c:pt idx="874">
                  <c:v>4082.2</c:v>
                </c:pt>
                <c:pt idx="875">
                  <c:v>4017</c:v>
                </c:pt>
                <c:pt idx="876">
                  <c:v>4166.1000000000004</c:v>
                </c:pt>
                <c:pt idx="877">
                  <c:v>4153.8999999999996</c:v>
                </c:pt>
                <c:pt idx="878">
                  <c:v>4356.5</c:v>
                </c:pt>
                <c:pt idx="879">
                  <c:v>4131.7</c:v>
                </c:pt>
                <c:pt idx="880">
                  <c:v>4007.2</c:v>
                </c:pt>
                <c:pt idx="881">
                  <c:v>3942.4</c:v>
                </c:pt>
                <c:pt idx="882">
                  <c:v>3958.5</c:v>
                </c:pt>
                <c:pt idx="883">
                  <c:v>3682</c:v>
                </c:pt>
                <c:pt idx="884">
                  <c:v>3616.9</c:v>
                </c:pt>
                <c:pt idx="885">
                  <c:v>4010.4</c:v>
                </c:pt>
                <c:pt idx="886">
                  <c:v>4041.5</c:v>
                </c:pt>
                <c:pt idx="887">
                  <c:v>3947.7</c:v>
                </c:pt>
                <c:pt idx="888">
                  <c:v>4030</c:v>
                </c:pt>
                <c:pt idx="889">
                  <c:v>4075</c:v>
                </c:pt>
                <c:pt idx="890">
                  <c:v>3967.4</c:v>
                </c:pt>
                <c:pt idx="891">
                  <c:v>4072.4</c:v>
                </c:pt>
                <c:pt idx="892">
                  <c:v>4441.8</c:v>
                </c:pt>
                <c:pt idx="893">
                  <c:v>4365</c:v>
                </c:pt>
                <c:pt idx="894">
                  <c:v>4506.3999999999996</c:v>
                </c:pt>
                <c:pt idx="895">
                  <c:v>4414.3999999999996</c:v>
                </c:pt>
                <c:pt idx="896">
                  <c:v>4687.8</c:v>
                </c:pt>
                <c:pt idx="897">
                  <c:v>4282.3</c:v>
                </c:pt>
                <c:pt idx="898">
                  <c:v>4260</c:v>
                </c:pt>
                <c:pt idx="899">
                  <c:v>4557.8999999999996</c:v>
                </c:pt>
                <c:pt idx="900">
                  <c:v>4199</c:v>
                </c:pt>
                <c:pt idx="901">
                  <c:v>4129.8999999999996</c:v>
                </c:pt>
                <c:pt idx="902">
                  <c:v>3680.6</c:v>
                </c:pt>
                <c:pt idx="903">
                  <c:v>3899.5</c:v>
                </c:pt>
                <c:pt idx="904">
                  <c:v>3841.5</c:v>
                </c:pt>
                <c:pt idx="905">
                  <c:v>3787</c:v>
                </c:pt>
                <c:pt idx="906">
                  <c:v>3908.3</c:v>
                </c:pt>
                <c:pt idx="907">
                  <c:v>3807.8</c:v>
                </c:pt>
                <c:pt idx="908">
                  <c:v>3891.1</c:v>
                </c:pt>
                <c:pt idx="909">
                  <c:v>3758</c:v>
                </c:pt>
                <c:pt idx="910">
                  <c:v>3661.9</c:v>
                </c:pt>
                <c:pt idx="911">
                  <c:v>3244.7</c:v>
                </c:pt>
                <c:pt idx="912">
                  <c:v>3195.9</c:v>
                </c:pt>
                <c:pt idx="913">
                  <c:v>3494.2</c:v>
                </c:pt>
                <c:pt idx="914">
                  <c:v>3464</c:v>
                </c:pt>
                <c:pt idx="915">
                  <c:v>4038.6</c:v>
                </c:pt>
                <c:pt idx="916">
                  <c:v>4060.7</c:v>
                </c:pt>
                <c:pt idx="917">
                  <c:v>3850.7</c:v>
                </c:pt>
                <c:pt idx="918">
                  <c:v>3658.9</c:v>
                </c:pt>
                <c:pt idx="919">
                  <c:v>3670.8</c:v>
                </c:pt>
                <c:pt idx="920">
                  <c:v>4147.2</c:v>
                </c:pt>
                <c:pt idx="921">
                  <c:v>3936.9</c:v>
                </c:pt>
                <c:pt idx="922">
                  <c:v>4148.7</c:v>
                </c:pt>
                <c:pt idx="923">
                  <c:v>4141.1000000000004</c:v>
                </c:pt>
                <c:pt idx="924">
                  <c:v>3727.1</c:v>
                </c:pt>
                <c:pt idx="925">
                  <c:v>3418</c:v>
                </c:pt>
                <c:pt idx="926">
                  <c:v>3456</c:v>
                </c:pt>
                <c:pt idx="927">
                  <c:v>3998.9</c:v>
                </c:pt>
                <c:pt idx="928">
                  <c:v>4109</c:v>
                </c:pt>
                <c:pt idx="929">
                  <c:v>4087.7</c:v>
                </c:pt>
                <c:pt idx="930">
                  <c:v>3867.2</c:v>
                </c:pt>
                <c:pt idx="931">
                  <c:v>3971.5</c:v>
                </c:pt>
                <c:pt idx="932">
                  <c:v>3374.9</c:v>
                </c:pt>
                <c:pt idx="933">
                  <c:v>3190</c:v>
                </c:pt>
                <c:pt idx="934">
                  <c:v>3575.7</c:v>
                </c:pt>
                <c:pt idx="935">
                  <c:v>3372</c:v>
                </c:pt>
                <c:pt idx="936">
                  <c:v>3475.3</c:v>
                </c:pt>
                <c:pt idx="937">
                  <c:v>3341.1</c:v>
                </c:pt>
                <c:pt idx="938">
                  <c:v>3327.9</c:v>
                </c:pt>
                <c:pt idx="939">
                  <c:v>3296.5</c:v>
                </c:pt>
                <c:pt idx="940">
                  <c:v>3152.1</c:v>
                </c:pt>
                <c:pt idx="941">
                  <c:v>3331.7</c:v>
                </c:pt>
                <c:pt idx="942">
                  <c:v>3335</c:v>
                </c:pt>
                <c:pt idx="943">
                  <c:v>3161.7</c:v>
                </c:pt>
                <c:pt idx="944">
                  <c:v>3182.4</c:v>
                </c:pt>
                <c:pt idx="945">
                  <c:v>3192.3</c:v>
                </c:pt>
                <c:pt idx="946">
                  <c:v>2964.8</c:v>
                </c:pt>
                <c:pt idx="947">
                  <c:v>2860.7</c:v>
                </c:pt>
                <c:pt idx="948">
                  <c:v>3266.7</c:v>
                </c:pt>
                <c:pt idx="949">
                  <c:v>3382.8</c:v>
                </c:pt>
                <c:pt idx="950">
                  <c:v>3374.5</c:v>
                </c:pt>
                <c:pt idx="951">
                  <c:v>3208.8</c:v>
                </c:pt>
                <c:pt idx="952">
                  <c:v>3141.7</c:v>
                </c:pt>
                <c:pt idx="953">
                  <c:v>2993.6</c:v>
                </c:pt>
                <c:pt idx="954">
                  <c:v>3059.5</c:v>
                </c:pt>
                <c:pt idx="955">
                  <c:v>3226.8</c:v>
                </c:pt>
                <c:pt idx="956">
                  <c:v>3023.4</c:v>
                </c:pt>
                <c:pt idx="957">
                  <c:v>3304.5</c:v>
                </c:pt>
                <c:pt idx="958">
                  <c:v>3337.9</c:v>
                </c:pt>
                <c:pt idx="959">
                  <c:v>3140.5</c:v>
                </c:pt>
                <c:pt idx="960">
                  <c:v>2894.8</c:v>
                </c:pt>
                <c:pt idx="961">
                  <c:v>2814.8</c:v>
                </c:pt>
                <c:pt idx="962">
                  <c:v>3395.3</c:v>
                </c:pt>
                <c:pt idx="963">
                  <c:v>3388.5</c:v>
                </c:pt>
                <c:pt idx="964">
                  <c:v>3495.2</c:v>
                </c:pt>
                <c:pt idx="965">
                  <c:v>3545.3</c:v>
                </c:pt>
                <c:pt idx="966">
                  <c:v>3909.1</c:v>
                </c:pt>
                <c:pt idx="967">
                  <c:v>3385.6</c:v>
                </c:pt>
                <c:pt idx="968">
                  <c:v>3330.2</c:v>
                </c:pt>
                <c:pt idx="969">
                  <c:v>3565</c:v>
                </c:pt>
                <c:pt idx="970">
                  <c:v>3566</c:v>
                </c:pt>
                <c:pt idx="971">
                  <c:v>3511</c:v>
                </c:pt>
                <c:pt idx="972">
                  <c:v>3641</c:v>
                </c:pt>
                <c:pt idx="973">
                  <c:v>3857.4</c:v>
                </c:pt>
                <c:pt idx="974">
                  <c:v>3564</c:v>
                </c:pt>
                <c:pt idx="975">
                  <c:v>3508.3</c:v>
                </c:pt>
                <c:pt idx="976">
                  <c:v>3734.7</c:v>
                </c:pt>
                <c:pt idx="977">
                  <c:v>3855</c:v>
                </c:pt>
                <c:pt idx="978">
                  <c:v>3563.7</c:v>
                </c:pt>
                <c:pt idx="979">
                  <c:v>3655.4</c:v>
                </c:pt>
                <c:pt idx="980">
                  <c:v>3596.2</c:v>
                </c:pt>
                <c:pt idx="981">
                  <c:v>2950.1</c:v>
                </c:pt>
                <c:pt idx="982">
                  <c:v>2849.7</c:v>
                </c:pt>
                <c:pt idx="983">
                  <c:v>3341.4</c:v>
                </c:pt>
                <c:pt idx="984">
                  <c:v>3377.1</c:v>
                </c:pt>
                <c:pt idx="985">
                  <c:v>3247.3</c:v>
                </c:pt>
                <c:pt idx="986">
                  <c:v>3513.9</c:v>
                </c:pt>
                <c:pt idx="987">
                  <c:v>3214</c:v>
                </c:pt>
                <c:pt idx="988">
                  <c:v>2571.3000000000002</c:v>
                </c:pt>
                <c:pt idx="989">
                  <c:v>2481.6999999999998</c:v>
                </c:pt>
                <c:pt idx="990">
                  <c:v>3014.5</c:v>
                </c:pt>
                <c:pt idx="991">
                  <c:v>3109.8</c:v>
                </c:pt>
                <c:pt idx="992">
                  <c:v>3080.3</c:v>
                </c:pt>
                <c:pt idx="993">
                  <c:v>3051.8</c:v>
                </c:pt>
                <c:pt idx="994">
                  <c:v>3025.2</c:v>
                </c:pt>
                <c:pt idx="995">
                  <c:v>2622.3</c:v>
                </c:pt>
                <c:pt idx="996">
                  <c:v>2830.1</c:v>
                </c:pt>
                <c:pt idx="997">
                  <c:v>3020</c:v>
                </c:pt>
                <c:pt idx="998">
                  <c:v>3222.3</c:v>
                </c:pt>
                <c:pt idx="999">
                  <c:v>3245.4</c:v>
                </c:pt>
                <c:pt idx="1000">
                  <c:v>2995.6</c:v>
                </c:pt>
                <c:pt idx="1001">
                  <c:v>3068.3</c:v>
                </c:pt>
                <c:pt idx="1002">
                  <c:v>2890.8</c:v>
                </c:pt>
                <c:pt idx="1003">
                  <c:v>2969.3</c:v>
                </c:pt>
                <c:pt idx="1004">
                  <c:v>3264.3</c:v>
                </c:pt>
                <c:pt idx="1005">
                  <c:v>3072.4</c:v>
                </c:pt>
                <c:pt idx="1006">
                  <c:v>3293.5</c:v>
                </c:pt>
                <c:pt idx="1007">
                  <c:v>3067.6</c:v>
                </c:pt>
                <c:pt idx="1008">
                  <c:v>3445.2</c:v>
                </c:pt>
                <c:pt idx="1009">
                  <c:v>2728.7</c:v>
                </c:pt>
                <c:pt idx="1010">
                  <c:v>2709.6</c:v>
                </c:pt>
                <c:pt idx="1011">
                  <c:v>3641.2</c:v>
                </c:pt>
                <c:pt idx="1012">
                  <c:v>3840</c:v>
                </c:pt>
                <c:pt idx="1013">
                  <c:v>3630.3</c:v>
                </c:pt>
                <c:pt idx="1014">
                  <c:v>3488.2</c:v>
                </c:pt>
                <c:pt idx="1015">
                  <c:v>3300.5</c:v>
                </c:pt>
                <c:pt idx="1016">
                  <c:v>2980.2</c:v>
                </c:pt>
                <c:pt idx="1017">
                  <c:v>3017.7</c:v>
                </c:pt>
                <c:pt idx="1018">
                  <c:v>3654</c:v>
                </c:pt>
                <c:pt idx="1019">
                  <c:v>3447.5</c:v>
                </c:pt>
                <c:pt idx="1020">
                  <c:v>3364</c:v>
                </c:pt>
                <c:pt idx="1021">
                  <c:v>3168.2</c:v>
                </c:pt>
                <c:pt idx="1022">
                  <c:v>3118.4</c:v>
                </c:pt>
                <c:pt idx="1023">
                  <c:v>3153.5</c:v>
                </c:pt>
                <c:pt idx="1024">
                  <c:v>3364.1</c:v>
                </c:pt>
                <c:pt idx="1025">
                  <c:v>3918.6</c:v>
                </c:pt>
                <c:pt idx="1026">
                  <c:v>3805.3</c:v>
                </c:pt>
                <c:pt idx="1027">
                  <c:v>3557.3</c:v>
                </c:pt>
                <c:pt idx="1028">
                  <c:v>3730.2</c:v>
                </c:pt>
                <c:pt idx="1029">
                  <c:v>3626</c:v>
                </c:pt>
                <c:pt idx="1030">
                  <c:v>3669.2</c:v>
                </c:pt>
                <c:pt idx="1031">
                  <c:v>3559.2</c:v>
                </c:pt>
                <c:pt idx="1032">
                  <c:v>3813.6</c:v>
                </c:pt>
                <c:pt idx="1033">
                  <c:v>3777.1</c:v>
                </c:pt>
                <c:pt idx="1034">
                  <c:v>3782.8</c:v>
                </c:pt>
                <c:pt idx="1035">
                  <c:v>3590.6</c:v>
                </c:pt>
                <c:pt idx="1036">
                  <c:v>3643.6</c:v>
                </c:pt>
                <c:pt idx="1037">
                  <c:v>3576.7</c:v>
                </c:pt>
                <c:pt idx="1038">
                  <c:v>3416.7</c:v>
                </c:pt>
                <c:pt idx="1039">
                  <c:v>3882.6</c:v>
                </c:pt>
                <c:pt idx="1040">
                  <c:v>4315.7</c:v>
                </c:pt>
                <c:pt idx="1041">
                  <c:v>4317.8999999999996</c:v>
                </c:pt>
                <c:pt idx="1042">
                  <c:v>4358</c:v>
                </c:pt>
                <c:pt idx="1043">
                  <c:v>4448.3999999999996</c:v>
                </c:pt>
                <c:pt idx="1044">
                  <c:v>4344.2</c:v>
                </c:pt>
                <c:pt idx="1045">
                  <c:v>4271.2</c:v>
                </c:pt>
                <c:pt idx="1046">
                  <c:v>4167.3999999999996</c:v>
                </c:pt>
                <c:pt idx="1047">
                  <c:v>4096.7</c:v>
                </c:pt>
                <c:pt idx="1048">
                  <c:v>3870.7</c:v>
                </c:pt>
                <c:pt idx="1049">
                  <c:v>4307.3</c:v>
                </c:pt>
                <c:pt idx="1050">
                  <c:v>4545.8999999999996</c:v>
                </c:pt>
                <c:pt idx="1051">
                  <c:v>4130.3999999999996</c:v>
                </c:pt>
                <c:pt idx="1052">
                  <c:v>4169.6000000000004</c:v>
                </c:pt>
                <c:pt idx="1053">
                  <c:v>4414.3999999999996</c:v>
                </c:pt>
                <c:pt idx="1054">
                  <c:v>4274</c:v>
                </c:pt>
                <c:pt idx="1055">
                  <c:v>4047.1</c:v>
                </c:pt>
                <c:pt idx="1056">
                  <c:v>3834.1</c:v>
                </c:pt>
                <c:pt idx="1057">
                  <c:v>4021.5</c:v>
                </c:pt>
                <c:pt idx="1058">
                  <c:v>3978.4</c:v>
                </c:pt>
                <c:pt idx="1059">
                  <c:v>4328.3</c:v>
                </c:pt>
                <c:pt idx="1060">
                  <c:v>4681.3999999999996</c:v>
                </c:pt>
                <c:pt idx="1061">
                  <c:v>4686.3999999999996</c:v>
                </c:pt>
                <c:pt idx="1062">
                  <c:v>4154.2</c:v>
                </c:pt>
                <c:pt idx="1063">
                  <c:v>4184.2</c:v>
                </c:pt>
                <c:pt idx="1064">
                  <c:v>4018.2</c:v>
                </c:pt>
                <c:pt idx="1065">
                  <c:v>3623.6</c:v>
                </c:pt>
                <c:pt idx="1066">
                  <c:v>3755.8</c:v>
                </c:pt>
                <c:pt idx="1067">
                  <c:v>4293.2</c:v>
                </c:pt>
                <c:pt idx="1068">
                  <c:v>4546.3</c:v>
                </c:pt>
                <c:pt idx="1069">
                  <c:v>4216.5</c:v>
                </c:pt>
                <c:pt idx="1070">
                  <c:v>4223.2</c:v>
                </c:pt>
                <c:pt idx="1071">
                  <c:v>3985.5</c:v>
                </c:pt>
                <c:pt idx="1072">
                  <c:v>3590.2</c:v>
                </c:pt>
                <c:pt idx="1073">
                  <c:v>3632.7</c:v>
                </c:pt>
                <c:pt idx="1074">
                  <c:v>3957.2</c:v>
                </c:pt>
                <c:pt idx="1075">
                  <c:v>3872.1</c:v>
                </c:pt>
                <c:pt idx="1076">
                  <c:v>3915.9</c:v>
                </c:pt>
                <c:pt idx="1077">
                  <c:v>3967.1</c:v>
                </c:pt>
                <c:pt idx="1078">
                  <c:v>3949.2</c:v>
                </c:pt>
                <c:pt idx="1079">
                  <c:v>3882.1</c:v>
                </c:pt>
                <c:pt idx="1080">
                  <c:v>3886.1</c:v>
                </c:pt>
                <c:pt idx="1081">
                  <c:v>4224.8999999999996</c:v>
                </c:pt>
                <c:pt idx="1082">
                  <c:v>3955.7</c:v>
                </c:pt>
                <c:pt idx="1083">
                  <c:v>3742.6</c:v>
                </c:pt>
                <c:pt idx="1084">
                  <c:v>3288.8</c:v>
                </c:pt>
                <c:pt idx="1085">
                  <c:v>3239.8</c:v>
                </c:pt>
                <c:pt idx="1086">
                  <c:v>3126.6</c:v>
                </c:pt>
                <c:pt idx="1087">
                  <c:v>3392.1</c:v>
                </c:pt>
                <c:pt idx="1088">
                  <c:v>3529.9</c:v>
                </c:pt>
                <c:pt idx="1089">
                  <c:v>3573.2</c:v>
                </c:pt>
                <c:pt idx="1090">
                  <c:v>3699.3</c:v>
                </c:pt>
                <c:pt idx="1091">
                  <c:v>3718.6</c:v>
                </c:pt>
                <c:pt idx="1092">
                  <c:v>3634</c:v>
                </c:pt>
                <c:pt idx="1093">
                  <c:v>3132</c:v>
                </c:pt>
                <c:pt idx="1094">
                  <c:v>3310.2</c:v>
                </c:pt>
                <c:pt idx="1095">
                  <c:v>3044.4</c:v>
                </c:pt>
                <c:pt idx="1096">
                  <c:v>3414</c:v>
                </c:pt>
                <c:pt idx="1097">
                  <c:v>3349.1</c:v>
                </c:pt>
                <c:pt idx="1098">
                  <c:v>3302.4</c:v>
                </c:pt>
                <c:pt idx="1099">
                  <c:v>3246.6</c:v>
                </c:pt>
                <c:pt idx="1100">
                  <c:v>2984.6</c:v>
                </c:pt>
                <c:pt idx="1101">
                  <c:v>3180.5</c:v>
                </c:pt>
                <c:pt idx="1102">
                  <c:v>4077.6</c:v>
                </c:pt>
                <c:pt idx="1103">
                  <c:v>4616.7</c:v>
                </c:pt>
                <c:pt idx="1104">
                  <c:v>4567.8</c:v>
                </c:pt>
                <c:pt idx="1105">
                  <c:v>4440.3999999999996</c:v>
                </c:pt>
                <c:pt idx="1106">
                  <c:v>4145.2</c:v>
                </c:pt>
                <c:pt idx="1107">
                  <c:v>3434.2</c:v>
                </c:pt>
                <c:pt idx="1108">
                  <c:v>3455.8</c:v>
                </c:pt>
                <c:pt idx="1109">
                  <c:v>3921.9</c:v>
                </c:pt>
                <c:pt idx="1110">
                  <c:v>3729.6</c:v>
                </c:pt>
                <c:pt idx="1111">
                  <c:v>3477.4</c:v>
                </c:pt>
                <c:pt idx="1112">
                  <c:v>3506.2</c:v>
                </c:pt>
                <c:pt idx="1113">
                  <c:v>3361.2</c:v>
                </c:pt>
                <c:pt idx="1114">
                  <c:v>3260.7</c:v>
                </c:pt>
                <c:pt idx="1115">
                  <c:v>3216.3</c:v>
                </c:pt>
                <c:pt idx="1116">
                  <c:v>3378.7</c:v>
                </c:pt>
                <c:pt idx="1117">
                  <c:v>3466.5</c:v>
                </c:pt>
                <c:pt idx="1118">
                  <c:v>3203.7</c:v>
                </c:pt>
                <c:pt idx="1119">
                  <c:v>3495.1</c:v>
                </c:pt>
                <c:pt idx="1120">
                  <c:v>3495.7</c:v>
                </c:pt>
                <c:pt idx="1121">
                  <c:v>3349.1</c:v>
                </c:pt>
                <c:pt idx="1122">
                  <c:v>3033.4</c:v>
                </c:pt>
                <c:pt idx="1123">
                  <c:v>3488.4</c:v>
                </c:pt>
                <c:pt idx="1124">
                  <c:v>3459.8</c:v>
                </c:pt>
                <c:pt idx="1125">
                  <c:v>3535.9</c:v>
                </c:pt>
                <c:pt idx="1126">
                  <c:v>3410.9</c:v>
                </c:pt>
                <c:pt idx="1127">
                  <c:v>3298.2</c:v>
                </c:pt>
                <c:pt idx="1128">
                  <c:v>2985.1</c:v>
                </c:pt>
                <c:pt idx="1129">
                  <c:v>2995.5</c:v>
                </c:pt>
                <c:pt idx="1130">
                  <c:v>3278.6</c:v>
                </c:pt>
                <c:pt idx="1131">
                  <c:v>3301.5</c:v>
                </c:pt>
                <c:pt idx="1132">
                  <c:v>3354.1</c:v>
                </c:pt>
                <c:pt idx="1133">
                  <c:v>3518.9</c:v>
                </c:pt>
                <c:pt idx="1134">
                  <c:v>3184.8</c:v>
                </c:pt>
                <c:pt idx="1135">
                  <c:v>2819.1</c:v>
                </c:pt>
                <c:pt idx="1136">
                  <c:v>2887.7</c:v>
                </c:pt>
                <c:pt idx="1137">
                  <c:v>3352.4</c:v>
                </c:pt>
                <c:pt idx="1138">
                  <c:v>3337.8</c:v>
                </c:pt>
                <c:pt idx="1139">
                  <c:v>3203.6</c:v>
                </c:pt>
                <c:pt idx="1140">
                  <c:v>3134.1</c:v>
                </c:pt>
                <c:pt idx="1141">
                  <c:v>3204.1</c:v>
                </c:pt>
                <c:pt idx="1142">
                  <c:v>3085</c:v>
                </c:pt>
                <c:pt idx="1143">
                  <c:v>3123</c:v>
                </c:pt>
                <c:pt idx="1144">
                  <c:v>3849.8</c:v>
                </c:pt>
                <c:pt idx="1145">
                  <c:v>4058.3</c:v>
                </c:pt>
                <c:pt idx="1146">
                  <c:v>3968.2</c:v>
                </c:pt>
                <c:pt idx="1147">
                  <c:v>3681.6</c:v>
                </c:pt>
                <c:pt idx="1148">
                  <c:v>3419.1</c:v>
                </c:pt>
                <c:pt idx="1149">
                  <c:v>3516.3</c:v>
                </c:pt>
                <c:pt idx="1150">
                  <c:v>3639.9</c:v>
                </c:pt>
                <c:pt idx="1151">
                  <c:v>3854.8</c:v>
                </c:pt>
                <c:pt idx="1152">
                  <c:v>3854.8</c:v>
                </c:pt>
                <c:pt idx="1153">
                  <c:v>3886.2</c:v>
                </c:pt>
                <c:pt idx="1154">
                  <c:v>3936.1</c:v>
                </c:pt>
                <c:pt idx="1155">
                  <c:v>3890.3</c:v>
                </c:pt>
                <c:pt idx="1156">
                  <c:v>3884.9</c:v>
                </c:pt>
                <c:pt idx="1157">
                  <c:v>3800.9</c:v>
                </c:pt>
                <c:pt idx="1158">
                  <c:v>3864.3</c:v>
                </c:pt>
                <c:pt idx="1159">
                  <c:v>4035.3</c:v>
                </c:pt>
                <c:pt idx="1160">
                  <c:v>3804.5</c:v>
                </c:pt>
                <c:pt idx="1161">
                  <c:v>3708.5</c:v>
                </c:pt>
                <c:pt idx="1162">
                  <c:v>3689.1</c:v>
                </c:pt>
                <c:pt idx="1163">
                  <c:v>3512</c:v>
                </c:pt>
                <c:pt idx="1164">
                  <c:v>3524.4</c:v>
                </c:pt>
                <c:pt idx="1165">
                  <c:v>3775.9</c:v>
                </c:pt>
                <c:pt idx="1166">
                  <c:v>3852.6</c:v>
                </c:pt>
                <c:pt idx="1167">
                  <c:v>3657.2</c:v>
                </c:pt>
                <c:pt idx="1168">
                  <c:v>3600.2</c:v>
                </c:pt>
                <c:pt idx="1169">
                  <c:v>3480.5</c:v>
                </c:pt>
                <c:pt idx="1170">
                  <c:v>3292.7</c:v>
                </c:pt>
                <c:pt idx="1171">
                  <c:v>3286.3</c:v>
                </c:pt>
                <c:pt idx="1172">
                  <c:v>3439.1</c:v>
                </c:pt>
                <c:pt idx="1173">
                  <c:v>3616</c:v>
                </c:pt>
                <c:pt idx="1174">
                  <c:v>3558.4</c:v>
                </c:pt>
                <c:pt idx="1175">
                  <c:v>3510.4</c:v>
                </c:pt>
                <c:pt idx="1176">
                  <c:v>3511.6</c:v>
                </c:pt>
                <c:pt idx="1177">
                  <c:v>3184.4</c:v>
                </c:pt>
                <c:pt idx="1178">
                  <c:v>3125.9</c:v>
                </c:pt>
                <c:pt idx="1179">
                  <c:v>3451.1</c:v>
                </c:pt>
                <c:pt idx="1180">
                  <c:v>3456.6</c:v>
                </c:pt>
                <c:pt idx="1181">
                  <c:v>3501.4</c:v>
                </c:pt>
                <c:pt idx="1182">
                  <c:v>3085.8</c:v>
                </c:pt>
                <c:pt idx="1183">
                  <c:v>3099.1</c:v>
                </c:pt>
                <c:pt idx="1184">
                  <c:v>2987.4</c:v>
                </c:pt>
                <c:pt idx="1185">
                  <c:v>2840.8</c:v>
                </c:pt>
                <c:pt idx="1186">
                  <c:v>2946.1</c:v>
                </c:pt>
                <c:pt idx="1187">
                  <c:v>3511.7</c:v>
                </c:pt>
                <c:pt idx="1188">
                  <c:v>3745.5</c:v>
                </c:pt>
                <c:pt idx="1189">
                  <c:v>3777</c:v>
                </c:pt>
                <c:pt idx="1190">
                  <c:v>3669.8</c:v>
                </c:pt>
                <c:pt idx="1191">
                  <c:v>3554.1</c:v>
                </c:pt>
                <c:pt idx="1192">
                  <c:v>3619.9</c:v>
                </c:pt>
                <c:pt idx="1193">
                  <c:v>3446.4</c:v>
                </c:pt>
                <c:pt idx="1194">
                  <c:v>3531.3</c:v>
                </c:pt>
                <c:pt idx="1195">
                  <c:v>3581</c:v>
                </c:pt>
                <c:pt idx="1196">
                  <c:v>3517.9</c:v>
                </c:pt>
                <c:pt idx="1197">
                  <c:v>3591.7</c:v>
                </c:pt>
                <c:pt idx="1198">
                  <c:v>3690.3</c:v>
                </c:pt>
                <c:pt idx="1199">
                  <c:v>3710.6</c:v>
                </c:pt>
                <c:pt idx="1200">
                  <c:v>3743.9</c:v>
                </c:pt>
                <c:pt idx="1201">
                  <c:v>3745</c:v>
                </c:pt>
                <c:pt idx="1202">
                  <c:v>3721.4</c:v>
                </c:pt>
                <c:pt idx="1203">
                  <c:v>3455.7</c:v>
                </c:pt>
                <c:pt idx="1204">
                  <c:v>3272.8</c:v>
                </c:pt>
                <c:pt idx="1205">
                  <c:v>3414.7</c:v>
                </c:pt>
                <c:pt idx="1206">
                  <c:v>3575.8</c:v>
                </c:pt>
                <c:pt idx="1207">
                  <c:v>3964.1</c:v>
                </c:pt>
                <c:pt idx="1208">
                  <c:v>4072.4</c:v>
                </c:pt>
                <c:pt idx="1209">
                  <c:v>4057.7</c:v>
                </c:pt>
                <c:pt idx="1210">
                  <c:v>3979.9</c:v>
                </c:pt>
                <c:pt idx="1211">
                  <c:v>3621.1</c:v>
                </c:pt>
                <c:pt idx="1212">
                  <c:v>3531.3</c:v>
                </c:pt>
                <c:pt idx="1213">
                  <c:v>3606.6</c:v>
                </c:pt>
                <c:pt idx="1214">
                  <c:v>3733.3</c:v>
                </c:pt>
                <c:pt idx="1215">
                  <c:v>3632.6</c:v>
                </c:pt>
                <c:pt idx="1216">
                  <c:v>3102.9</c:v>
                </c:pt>
                <c:pt idx="1217">
                  <c:v>3255.4</c:v>
                </c:pt>
                <c:pt idx="1218">
                  <c:v>3299.3</c:v>
                </c:pt>
                <c:pt idx="1219">
                  <c:v>3075.7</c:v>
                </c:pt>
                <c:pt idx="1220">
                  <c:v>3030.5</c:v>
                </c:pt>
                <c:pt idx="1221">
                  <c:v>2870.5</c:v>
                </c:pt>
                <c:pt idx="1222">
                  <c:v>2928.1</c:v>
                </c:pt>
                <c:pt idx="1223">
                  <c:v>2879.6</c:v>
                </c:pt>
                <c:pt idx="1224">
                  <c:v>3292.4</c:v>
                </c:pt>
                <c:pt idx="1225">
                  <c:v>3232.5</c:v>
                </c:pt>
                <c:pt idx="1226">
                  <c:v>3256.2</c:v>
                </c:pt>
                <c:pt idx="1227">
                  <c:v>3271.6</c:v>
                </c:pt>
                <c:pt idx="1228">
                  <c:v>3376.9</c:v>
                </c:pt>
                <c:pt idx="1229">
                  <c:v>3327.1</c:v>
                </c:pt>
                <c:pt idx="1230">
                  <c:v>3297</c:v>
                </c:pt>
                <c:pt idx="1231">
                  <c:v>3020.6</c:v>
                </c:pt>
                <c:pt idx="1232">
                  <c:v>2974.2</c:v>
                </c:pt>
                <c:pt idx="1233">
                  <c:v>2799</c:v>
                </c:pt>
                <c:pt idx="1234">
                  <c:v>2804.5</c:v>
                </c:pt>
                <c:pt idx="1235">
                  <c:v>2720.5</c:v>
                </c:pt>
                <c:pt idx="1236">
                  <c:v>3146.1</c:v>
                </c:pt>
                <c:pt idx="1237">
                  <c:v>2874.3</c:v>
                </c:pt>
                <c:pt idx="1238">
                  <c:v>3254.5</c:v>
                </c:pt>
                <c:pt idx="1239">
                  <c:v>3344.7</c:v>
                </c:pt>
                <c:pt idx="1240">
                  <c:v>2933.7</c:v>
                </c:pt>
                <c:pt idx="1241">
                  <c:v>2909</c:v>
                </c:pt>
                <c:pt idx="1242">
                  <c:v>2870.4</c:v>
                </c:pt>
                <c:pt idx="1243">
                  <c:v>2916.7</c:v>
                </c:pt>
                <c:pt idx="1244">
                  <c:v>2840.4</c:v>
                </c:pt>
                <c:pt idx="1245">
                  <c:v>2886.1</c:v>
                </c:pt>
                <c:pt idx="1246">
                  <c:v>3086.4</c:v>
                </c:pt>
                <c:pt idx="1247">
                  <c:v>2513.5</c:v>
                </c:pt>
                <c:pt idx="1248">
                  <c:v>2563.1</c:v>
                </c:pt>
                <c:pt idx="1249">
                  <c:v>2736.4</c:v>
                </c:pt>
                <c:pt idx="1250">
                  <c:v>2986.1</c:v>
                </c:pt>
                <c:pt idx="1251">
                  <c:v>2907.5</c:v>
                </c:pt>
                <c:pt idx="1252">
                  <c:v>3075.6</c:v>
                </c:pt>
                <c:pt idx="1253">
                  <c:v>2982.9</c:v>
                </c:pt>
                <c:pt idx="1254">
                  <c:v>2548</c:v>
                </c:pt>
                <c:pt idx="1255">
                  <c:v>2605.1999999999998</c:v>
                </c:pt>
                <c:pt idx="1256">
                  <c:v>2655.6</c:v>
                </c:pt>
                <c:pt idx="1257">
                  <c:v>2471.1</c:v>
                </c:pt>
                <c:pt idx="1258">
                  <c:v>2863.6</c:v>
                </c:pt>
                <c:pt idx="1259">
                  <c:v>2837.6</c:v>
                </c:pt>
                <c:pt idx="1260">
                  <c:v>3058.2</c:v>
                </c:pt>
                <c:pt idx="1261">
                  <c:v>2749.4</c:v>
                </c:pt>
                <c:pt idx="1262">
                  <c:v>2685.7</c:v>
                </c:pt>
                <c:pt idx="1263">
                  <c:v>2742.9</c:v>
                </c:pt>
                <c:pt idx="1264">
                  <c:v>3039.4</c:v>
                </c:pt>
                <c:pt idx="1265">
                  <c:v>3009.8</c:v>
                </c:pt>
                <c:pt idx="1266">
                  <c:v>2888.4</c:v>
                </c:pt>
                <c:pt idx="1267">
                  <c:v>2880</c:v>
                </c:pt>
                <c:pt idx="1268">
                  <c:v>2706.3</c:v>
                </c:pt>
                <c:pt idx="1269">
                  <c:v>2586.8000000000002</c:v>
                </c:pt>
                <c:pt idx="1270">
                  <c:v>2702.8</c:v>
                </c:pt>
                <c:pt idx="1271">
                  <c:v>2672.9</c:v>
                </c:pt>
                <c:pt idx="1272">
                  <c:v>2818.1</c:v>
                </c:pt>
                <c:pt idx="1273">
                  <c:v>3020.3</c:v>
                </c:pt>
                <c:pt idx="1274">
                  <c:v>2951.9</c:v>
                </c:pt>
                <c:pt idx="1275">
                  <c:v>2662.6</c:v>
                </c:pt>
                <c:pt idx="1276">
                  <c:v>2612.4</c:v>
                </c:pt>
                <c:pt idx="1277">
                  <c:v>2853.5</c:v>
                </c:pt>
                <c:pt idx="1278">
                  <c:v>2792.4</c:v>
                </c:pt>
                <c:pt idx="1279">
                  <c:v>3029.5</c:v>
                </c:pt>
                <c:pt idx="1280">
                  <c:v>2872.3</c:v>
                </c:pt>
                <c:pt idx="1281">
                  <c:v>2877.7</c:v>
                </c:pt>
                <c:pt idx="1282">
                  <c:v>2453.1999999999998</c:v>
                </c:pt>
                <c:pt idx="1283">
                  <c:v>2487.6</c:v>
                </c:pt>
                <c:pt idx="1284">
                  <c:v>3003.1</c:v>
                </c:pt>
                <c:pt idx="1285">
                  <c:v>3014.1</c:v>
                </c:pt>
                <c:pt idx="1286">
                  <c:v>2844.2</c:v>
                </c:pt>
                <c:pt idx="1287">
                  <c:v>2923.5</c:v>
                </c:pt>
                <c:pt idx="1288">
                  <c:v>2862.6</c:v>
                </c:pt>
                <c:pt idx="1289">
                  <c:v>2402.8000000000002</c:v>
                </c:pt>
                <c:pt idx="1290">
                  <c:v>2484.8000000000002</c:v>
                </c:pt>
                <c:pt idx="1291">
                  <c:v>2714.4</c:v>
                </c:pt>
                <c:pt idx="1292">
                  <c:v>2731.6</c:v>
                </c:pt>
                <c:pt idx="1293">
                  <c:v>2848.7</c:v>
                </c:pt>
                <c:pt idx="1294">
                  <c:v>2969.1</c:v>
                </c:pt>
                <c:pt idx="1295">
                  <c:v>3111.6</c:v>
                </c:pt>
                <c:pt idx="1296">
                  <c:v>2655.5</c:v>
                </c:pt>
                <c:pt idx="1297">
                  <c:v>2751.6</c:v>
                </c:pt>
                <c:pt idx="1298">
                  <c:v>2806.8</c:v>
                </c:pt>
                <c:pt idx="1299">
                  <c:v>2696.1</c:v>
                </c:pt>
                <c:pt idx="1300">
                  <c:v>2886.9</c:v>
                </c:pt>
                <c:pt idx="1301">
                  <c:v>2725.9</c:v>
                </c:pt>
                <c:pt idx="1302">
                  <c:v>2618.6999999999998</c:v>
                </c:pt>
                <c:pt idx="1303">
                  <c:v>2352.3000000000002</c:v>
                </c:pt>
                <c:pt idx="1304">
                  <c:v>2318.4</c:v>
                </c:pt>
                <c:pt idx="1305">
                  <c:v>2395</c:v>
                </c:pt>
                <c:pt idx="1306">
                  <c:v>2503</c:v>
                </c:pt>
                <c:pt idx="1307">
                  <c:v>2477.8000000000002</c:v>
                </c:pt>
                <c:pt idx="1308">
                  <c:v>2419.4</c:v>
                </c:pt>
                <c:pt idx="1309">
                  <c:v>2324.1999999999998</c:v>
                </c:pt>
                <c:pt idx="1310">
                  <c:v>2304.8000000000002</c:v>
                </c:pt>
                <c:pt idx="1311">
                  <c:v>2426.6999999999998</c:v>
                </c:pt>
                <c:pt idx="1312">
                  <c:v>2203.1</c:v>
                </c:pt>
                <c:pt idx="1313">
                  <c:v>2788.7</c:v>
                </c:pt>
                <c:pt idx="1314">
                  <c:v>2296.9</c:v>
                </c:pt>
                <c:pt idx="1315">
                  <c:v>2171.6</c:v>
                </c:pt>
                <c:pt idx="1316">
                  <c:v>2220.6</c:v>
                </c:pt>
                <c:pt idx="1317">
                  <c:v>2081.9</c:v>
                </c:pt>
                <c:pt idx="1318">
                  <c:v>2088.1999999999998</c:v>
                </c:pt>
                <c:pt idx="1319">
                  <c:v>2444</c:v>
                </c:pt>
                <c:pt idx="1320">
                  <c:v>2474.4</c:v>
                </c:pt>
                <c:pt idx="1321">
                  <c:v>2497.8000000000002</c:v>
                </c:pt>
                <c:pt idx="1322">
                  <c:v>2557.4</c:v>
                </c:pt>
                <c:pt idx="1323">
                  <c:v>2530.5</c:v>
                </c:pt>
                <c:pt idx="1324">
                  <c:v>2492.3000000000002</c:v>
                </c:pt>
                <c:pt idx="1325">
                  <c:v>2559.9</c:v>
                </c:pt>
                <c:pt idx="1326">
                  <c:v>2248.5</c:v>
                </c:pt>
                <c:pt idx="1327">
                  <c:v>2123.8000000000002</c:v>
                </c:pt>
                <c:pt idx="1328">
                  <c:v>2114.1</c:v>
                </c:pt>
                <c:pt idx="1329">
                  <c:v>2368.6</c:v>
                </c:pt>
                <c:pt idx="1330">
                  <c:v>2382.3000000000002</c:v>
                </c:pt>
                <c:pt idx="1331">
                  <c:v>2150.6999999999998</c:v>
                </c:pt>
                <c:pt idx="1332">
                  <c:v>2089.4</c:v>
                </c:pt>
                <c:pt idx="1333">
                  <c:v>2326.3000000000002</c:v>
                </c:pt>
                <c:pt idx="1334">
                  <c:v>2802.7</c:v>
                </c:pt>
                <c:pt idx="1335">
                  <c:v>2715.4</c:v>
                </c:pt>
                <c:pt idx="1336">
                  <c:v>2794.5</c:v>
                </c:pt>
                <c:pt idx="1337">
                  <c:v>2756.9</c:v>
                </c:pt>
                <c:pt idx="1338">
                  <c:v>2545</c:v>
                </c:pt>
                <c:pt idx="1339">
                  <c:v>2465.1999999999998</c:v>
                </c:pt>
                <c:pt idx="1340">
                  <c:v>3049.4</c:v>
                </c:pt>
                <c:pt idx="1341">
                  <c:v>3189.7</c:v>
                </c:pt>
                <c:pt idx="1342">
                  <c:v>3237.6</c:v>
                </c:pt>
                <c:pt idx="1343">
                  <c:v>3014.3</c:v>
                </c:pt>
                <c:pt idx="1344">
                  <c:v>2884.2</c:v>
                </c:pt>
                <c:pt idx="1345">
                  <c:v>2310.6999999999998</c:v>
                </c:pt>
                <c:pt idx="1346">
                  <c:v>2414.3000000000002</c:v>
                </c:pt>
                <c:pt idx="1347">
                  <c:v>2709.2</c:v>
                </c:pt>
                <c:pt idx="1348">
                  <c:v>2871.2</c:v>
                </c:pt>
                <c:pt idx="1349">
                  <c:v>2793.2</c:v>
                </c:pt>
                <c:pt idx="1350">
                  <c:v>2863.7</c:v>
                </c:pt>
                <c:pt idx="1351">
                  <c:v>2639.1</c:v>
                </c:pt>
                <c:pt idx="1352">
                  <c:v>2521.4</c:v>
                </c:pt>
                <c:pt idx="1353">
                  <c:v>2472</c:v>
                </c:pt>
                <c:pt idx="1354">
                  <c:v>2825.3</c:v>
                </c:pt>
                <c:pt idx="1355">
                  <c:v>2831.3</c:v>
                </c:pt>
                <c:pt idx="1356">
                  <c:v>2859.6</c:v>
                </c:pt>
                <c:pt idx="1357">
                  <c:v>3041.3</c:v>
                </c:pt>
                <c:pt idx="1358">
                  <c:v>2753.7</c:v>
                </c:pt>
                <c:pt idx="1359">
                  <c:v>2392</c:v>
                </c:pt>
                <c:pt idx="1360">
                  <c:v>2397</c:v>
                </c:pt>
                <c:pt idx="1361">
                  <c:v>2780.9</c:v>
                </c:pt>
                <c:pt idx="1362">
                  <c:v>2742.5</c:v>
                </c:pt>
                <c:pt idx="1363">
                  <c:v>2656.4</c:v>
                </c:pt>
                <c:pt idx="1364">
                  <c:v>2525.6999999999998</c:v>
                </c:pt>
                <c:pt idx="1365">
                  <c:v>2505.5</c:v>
                </c:pt>
                <c:pt idx="1366">
                  <c:v>2315.9</c:v>
                </c:pt>
                <c:pt idx="1367">
                  <c:v>2356.5</c:v>
                </c:pt>
                <c:pt idx="1368">
                  <c:v>2562.6</c:v>
                </c:pt>
                <c:pt idx="1369">
                  <c:v>2396.4</c:v>
                </c:pt>
                <c:pt idx="1370">
                  <c:v>2910.6</c:v>
                </c:pt>
                <c:pt idx="1371">
                  <c:v>3084.5</c:v>
                </c:pt>
                <c:pt idx="1372">
                  <c:v>3217.2</c:v>
                </c:pt>
                <c:pt idx="1373">
                  <c:v>2630.2</c:v>
                </c:pt>
                <c:pt idx="1374">
                  <c:v>2592.1999999999998</c:v>
                </c:pt>
                <c:pt idx="1375">
                  <c:v>2809.7</c:v>
                </c:pt>
                <c:pt idx="1376">
                  <c:v>2658.3</c:v>
                </c:pt>
                <c:pt idx="1377">
                  <c:v>2940.4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D-4F41-AD4D-56C7883F1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145231"/>
        <c:axId val="401294095"/>
      </c:lineChart>
      <c:catAx>
        <c:axId val="162714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294095"/>
        <c:crosses val="autoZero"/>
        <c:auto val="1"/>
        <c:lblAlgn val="ctr"/>
        <c:lblOffset val="100"/>
        <c:noMultiLvlLbl val="0"/>
      </c:catAx>
      <c:valAx>
        <c:axId val="40129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145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436733191492992E-2"/>
          <c:y val="7.4763010195093016E-2"/>
          <c:w val="0.89767120468179151"/>
          <c:h val="0.67934437397011849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'Chart data'!$A$3</c:f>
              <c:strCache>
                <c:ptCount val="1"/>
                <c:pt idx="0">
                  <c:v>Belgium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data'!$B$3:$J$3</c:f>
              <c:numCache>
                <c:formatCode>0</c:formatCode>
                <c:ptCount val="9"/>
                <c:pt idx="0">
                  <c:v>131.1</c:v>
                </c:pt>
                <c:pt idx="3">
                  <c:v>44.85</c:v>
                </c:pt>
                <c:pt idx="5">
                  <c:v>20.7</c:v>
                </c:pt>
                <c:pt idx="8">
                  <c:v>196.64999999999998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7-4C62-A101-7CBF145D23E7}"/>
            </c:ext>
          </c:extLst>
        </c:ser>
        <c:ser>
          <c:idx val="1"/>
          <c:order val="1"/>
          <c:tx>
            <c:strRef>
              <c:f>'Chart data'!$A$4</c:f>
              <c:strCache>
                <c:ptCount val="1"/>
                <c:pt idx="0">
                  <c:v>Croatia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data'!$B$4:$J$4</c:f>
              <c:numCache>
                <c:formatCode>0</c:formatCode>
                <c:ptCount val="9"/>
                <c:pt idx="0">
                  <c:v>29.900000000000002</c:v>
                </c:pt>
                <c:pt idx="6">
                  <c:v>29.900000000000002</c:v>
                </c:pt>
                <c:pt idx="8">
                  <c:v>59.800000000000004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C7-4C62-A101-7CBF145D23E7}"/>
            </c:ext>
          </c:extLst>
        </c:ser>
        <c:ser>
          <c:idx val="2"/>
          <c:order val="2"/>
          <c:tx>
            <c:strRef>
              <c:f>'Chart data'!$A$5</c:f>
              <c:strCache>
                <c:ptCount val="1"/>
                <c:pt idx="0">
                  <c:v>Cyprus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data'!$B$5:$J$5</c:f>
              <c:numCache>
                <c:formatCode>0</c:formatCode>
                <c:ptCount val="9"/>
                <c:pt idx="0">
                  <c:v>0</c:v>
                </c:pt>
                <c:pt idx="2">
                  <c:v>28.06</c:v>
                </c:pt>
                <c:pt idx="8">
                  <c:v>28.06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C7-4C62-A101-7CBF145D23E7}"/>
            </c:ext>
          </c:extLst>
        </c:ser>
        <c:ser>
          <c:idx val="3"/>
          <c:order val="3"/>
          <c:tx>
            <c:strRef>
              <c:f>'Chart data'!$A$6</c:f>
              <c:strCache>
                <c:ptCount val="1"/>
                <c:pt idx="0">
                  <c:v>Estonia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data'!$B$6:$J$6</c:f>
              <c:numCache>
                <c:formatCode>0</c:formatCode>
                <c:ptCount val="9"/>
                <c:pt idx="0">
                  <c:v>0</c:v>
                </c:pt>
                <c:pt idx="4">
                  <c:v>28.75</c:v>
                </c:pt>
                <c:pt idx="7">
                  <c:v>46</c:v>
                </c:pt>
                <c:pt idx="8">
                  <c:v>74.75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C7-4C62-A101-7CBF145D23E7}"/>
            </c:ext>
          </c:extLst>
        </c:ser>
        <c:ser>
          <c:idx val="4"/>
          <c:order val="4"/>
          <c:tx>
            <c:strRef>
              <c:f>'Chart data'!$A$7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data'!$B$7:$J$7</c:f>
              <c:numCache>
                <c:formatCode>0</c:formatCode>
                <c:ptCount val="9"/>
                <c:pt idx="0">
                  <c:v>0</c:v>
                </c:pt>
                <c:pt idx="2">
                  <c:v>57.5</c:v>
                </c:pt>
                <c:pt idx="7">
                  <c:v>0</c:v>
                </c:pt>
                <c:pt idx="8">
                  <c:v>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C7-4C62-A101-7CBF145D23E7}"/>
            </c:ext>
          </c:extLst>
        </c:ser>
        <c:ser>
          <c:idx val="5"/>
          <c:order val="5"/>
          <c:tx>
            <c:strRef>
              <c:f>'Chart data'!$A$8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data'!$B$8:$J$8</c:f>
              <c:numCache>
                <c:formatCode>General</c:formatCode>
                <c:ptCount val="9"/>
                <c:pt idx="0" formatCode="0">
                  <c:v>379.5</c:v>
                </c:pt>
                <c:pt idx="2" formatCode="0">
                  <c:v>17.25</c:v>
                </c:pt>
                <c:pt idx="7" formatCode="0">
                  <c:v>23</c:v>
                </c:pt>
                <c:pt idx="8" formatCode="0">
                  <c:v>419.75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C7-4C62-A101-7CBF145D23E7}"/>
            </c:ext>
          </c:extLst>
        </c:ser>
        <c:ser>
          <c:idx val="6"/>
          <c:order val="6"/>
          <c:tx>
            <c:strRef>
              <c:f>'Chart data'!$A$9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data'!$B$9:$J$9</c:f>
              <c:numCache>
                <c:formatCode>0</c:formatCode>
                <c:ptCount val="9"/>
                <c:pt idx="0">
                  <c:v>0</c:v>
                </c:pt>
                <c:pt idx="2">
                  <c:v>195.5</c:v>
                </c:pt>
                <c:pt idx="4">
                  <c:v>25.3</c:v>
                </c:pt>
                <c:pt idx="5">
                  <c:v>172.5</c:v>
                </c:pt>
                <c:pt idx="7">
                  <c:v>115</c:v>
                </c:pt>
                <c:pt idx="8">
                  <c:v>508.3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C7-4C62-A101-7CBF145D23E7}"/>
            </c:ext>
          </c:extLst>
        </c:ser>
        <c:ser>
          <c:idx val="7"/>
          <c:order val="7"/>
          <c:tx>
            <c:strRef>
              <c:f>'Chart data'!$A$10</c:f>
              <c:strCache>
                <c:ptCount val="1"/>
                <c:pt idx="0">
                  <c:v>Greece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data'!$B$10:$J$10</c:f>
              <c:numCache>
                <c:formatCode>0</c:formatCode>
                <c:ptCount val="9"/>
                <c:pt idx="0">
                  <c:v>80.5</c:v>
                </c:pt>
                <c:pt idx="2">
                  <c:v>92</c:v>
                </c:pt>
                <c:pt idx="3">
                  <c:v>59.800000000000004</c:v>
                </c:pt>
                <c:pt idx="7">
                  <c:v>63.25</c:v>
                </c:pt>
                <c:pt idx="8">
                  <c:v>295.55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C7-4C62-A101-7CBF145D23E7}"/>
            </c:ext>
          </c:extLst>
        </c:ser>
        <c:ser>
          <c:idx val="8"/>
          <c:order val="8"/>
          <c:tx>
            <c:strRef>
              <c:f>'Chart data'!$A$11</c:f>
              <c:strCache>
                <c:ptCount val="1"/>
                <c:pt idx="0">
                  <c:v>Ireland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data'!$B$11:$J$11</c:f>
              <c:numCache>
                <c:formatCode>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29.900000000000002</c:v>
                </c:pt>
                <c:pt idx="7">
                  <c:v>89.7</c:v>
                </c:pt>
                <c:pt idx="8">
                  <c:v>119.60000000000001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C7-4C62-A101-7CBF145D23E7}"/>
            </c:ext>
          </c:extLst>
        </c:ser>
        <c:ser>
          <c:idx val="9"/>
          <c:order val="9"/>
          <c:tx>
            <c:strRef>
              <c:f>'Chart data'!$A$12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data'!$B$12:$J$12</c:f>
              <c:numCache>
                <c:formatCode>0</c:formatCode>
                <c:ptCount val="9"/>
                <c:pt idx="0">
                  <c:v>183.42499999999998</c:v>
                </c:pt>
                <c:pt idx="2">
                  <c:v>57.5</c:v>
                </c:pt>
                <c:pt idx="3">
                  <c:v>5.75</c:v>
                </c:pt>
                <c:pt idx="7">
                  <c:v>92</c:v>
                </c:pt>
                <c:pt idx="8">
                  <c:v>338.67499999999995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C7-4C62-A101-7CBF145D23E7}"/>
            </c:ext>
          </c:extLst>
        </c:ser>
        <c:ser>
          <c:idx val="10"/>
          <c:order val="10"/>
          <c:tx>
            <c:strRef>
              <c:f>'Chart data'!$A$13</c:f>
              <c:strCache>
                <c:ptCount val="1"/>
                <c:pt idx="0">
                  <c:v>Latvia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data'!$B$13:$J$13</c:f>
              <c:numCache>
                <c:formatCode>0</c:formatCode>
                <c:ptCount val="9"/>
                <c:pt idx="0">
                  <c:v>0</c:v>
                </c:pt>
                <c:pt idx="2">
                  <c:v>17.25</c:v>
                </c:pt>
                <c:pt idx="8">
                  <c:v>17.25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DC7-4C62-A101-7CBF145D23E7}"/>
            </c:ext>
          </c:extLst>
        </c:ser>
        <c:ser>
          <c:idx val="11"/>
          <c:order val="11"/>
          <c:tx>
            <c:strRef>
              <c:f>'Chart data'!$A$14</c:f>
              <c:strCache>
                <c:ptCount val="1"/>
                <c:pt idx="0">
                  <c:v>Lithuania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data'!$B$14:$J$14</c:f>
              <c:numCache>
                <c:formatCode>0</c:formatCode>
                <c:ptCount val="9"/>
                <c:pt idx="0">
                  <c:v>46</c:v>
                </c:pt>
                <c:pt idx="2">
                  <c:v>0</c:v>
                </c:pt>
                <c:pt idx="8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DC7-4C62-A101-7CBF145D23E7}"/>
            </c:ext>
          </c:extLst>
        </c:ser>
        <c:ser>
          <c:idx val="12"/>
          <c:order val="12"/>
          <c:tx>
            <c:strRef>
              <c:f>'Chart data'!$A$15</c:f>
              <c:strCache>
                <c:ptCount val="1"/>
                <c:pt idx="0">
                  <c:v>Malta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data'!$B$15:$J$15</c:f>
              <c:numCache>
                <c:formatCode>0</c:formatCode>
                <c:ptCount val="9"/>
                <c:pt idx="0">
                  <c:v>8.0499999999999989</c:v>
                </c:pt>
                <c:pt idx="2">
                  <c:v>0</c:v>
                </c:pt>
                <c:pt idx="8">
                  <c:v>8.0499999999999989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C7-4C62-A101-7CBF145D23E7}"/>
            </c:ext>
          </c:extLst>
        </c:ser>
        <c:ser>
          <c:idx val="13"/>
          <c:order val="13"/>
          <c:tx>
            <c:strRef>
              <c:f>'Chart data'!$A$16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data'!$B$16:$J$16</c:f>
              <c:numCache>
                <c:formatCode>0</c:formatCode>
                <c:ptCount val="9"/>
                <c:pt idx="0">
                  <c:v>230</c:v>
                </c:pt>
                <c:pt idx="1">
                  <c:v>92</c:v>
                </c:pt>
                <c:pt idx="2">
                  <c:v>0</c:v>
                </c:pt>
                <c:pt idx="3">
                  <c:v>17.25</c:v>
                </c:pt>
                <c:pt idx="5">
                  <c:v>28.75</c:v>
                </c:pt>
                <c:pt idx="8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C7-4C62-A101-7CBF145D23E7}"/>
            </c:ext>
          </c:extLst>
        </c:ser>
        <c:ser>
          <c:idx val="14"/>
          <c:order val="14"/>
          <c:tx>
            <c:strRef>
              <c:f>'Chart data'!$A$17</c:f>
              <c:strCache>
                <c:ptCount val="1"/>
                <c:pt idx="0">
                  <c:v>Poland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data'!$B$17:$J$17</c:f>
              <c:numCache>
                <c:formatCode>0</c:formatCode>
                <c:ptCount val="9"/>
                <c:pt idx="0">
                  <c:v>71.3</c:v>
                </c:pt>
                <c:pt idx="2">
                  <c:v>24.150000000000002</c:v>
                </c:pt>
                <c:pt idx="4">
                  <c:v>70.149999999999991</c:v>
                </c:pt>
                <c:pt idx="8">
                  <c:v>165.6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DC7-4C62-A101-7CBF145D23E7}"/>
            </c:ext>
          </c:extLst>
        </c:ser>
        <c:ser>
          <c:idx val="15"/>
          <c:order val="15"/>
          <c:tx>
            <c:strRef>
              <c:f>'Chart data'!$A$18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data'!$B$18:$J$18</c:f>
              <c:numCache>
                <c:formatCode>0</c:formatCode>
                <c:ptCount val="9"/>
                <c:pt idx="0">
                  <c:v>87.399999999999991</c:v>
                </c:pt>
                <c:pt idx="2">
                  <c:v>0</c:v>
                </c:pt>
                <c:pt idx="8">
                  <c:v>87.399999999999991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DC7-4C62-A101-7CBF145D23E7}"/>
            </c:ext>
          </c:extLst>
        </c:ser>
        <c:ser>
          <c:idx val="16"/>
          <c:order val="16"/>
          <c:tx>
            <c:strRef>
              <c:f>'Chart data'!$A$19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data'!$B$19:$J$19</c:f>
              <c:numCache>
                <c:formatCode>0</c:formatCode>
                <c:ptCount val="9"/>
                <c:pt idx="0">
                  <c:v>691.15</c:v>
                </c:pt>
                <c:pt idx="2">
                  <c:v>0</c:v>
                </c:pt>
                <c:pt idx="8">
                  <c:v>691.15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DC7-4C62-A101-7CBF145D23E7}"/>
            </c:ext>
          </c:extLst>
        </c:ser>
        <c:ser>
          <c:idx val="17"/>
          <c:order val="17"/>
          <c:tx>
            <c:strRef>
              <c:f>'Chart data'!$A$20</c:f>
              <c:strCache>
                <c:ptCount val="1"/>
                <c:pt idx="0">
                  <c:v>Grand Total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data'!$B$20:$J$20</c:f>
              <c:numCache>
                <c:formatCode>0</c:formatCode>
                <c:ptCount val="9"/>
                <c:pt idx="0">
                  <c:v>1938.3249999999998</c:v>
                </c:pt>
                <c:pt idx="1">
                  <c:v>92</c:v>
                </c:pt>
                <c:pt idx="2">
                  <c:v>489.21</c:v>
                </c:pt>
                <c:pt idx="3">
                  <c:v>157.55000000000001</c:v>
                </c:pt>
                <c:pt idx="4">
                  <c:v>124.19999999999999</c:v>
                </c:pt>
                <c:pt idx="5">
                  <c:v>221.95</c:v>
                </c:pt>
                <c:pt idx="6">
                  <c:v>29.900000000000002</c:v>
                </c:pt>
                <c:pt idx="7">
                  <c:v>428.95</c:v>
                </c:pt>
                <c:pt idx="8">
                  <c:v>3482.085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3B-455F-8DAF-3402A51FB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8203024"/>
        <c:axId val="908203856"/>
        <c:axId val="1664314704"/>
      </c:bar3DChart>
      <c:catAx>
        <c:axId val="90820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203856"/>
        <c:crosses val="autoZero"/>
        <c:auto val="1"/>
        <c:lblAlgn val="ctr"/>
        <c:lblOffset val="100"/>
        <c:noMultiLvlLbl val="0"/>
      </c:catAx>
      <c:valAx>
        <c:axId val="9082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203024"/>
        <c:crosses val="autoZero"/>
        <c:crossBetween val="between"/>
      </c:valAx>
      <c:serAx>
        <c:axId val="1664314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203856"/>
        <c:crosses val="autoZero"/>
        <c:tickLblSkip val="1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'Chart data'!$A$24</c:f>
              <c:strCache>
                <c:ptCount val="1"/>
                <c:pt idx="0">
                  <c:v>Total 2030</c:v>
                </c:pt>
              </c:strCache>
            </c:strRef>
          </c:tx>
          <c:spPr>
            <a:noFill/>
            <a:ln>
              <a:noFill/>
            </a:ln>
            <a:effectLst/>
            <a:sp3d/>
          </c:spPr>
          <c:invertIfNegative val="0"/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835F-4E43-B863-047986BBA61A}"/>
              </c:ext>
            </c:extLst>
          </c:dPt>
          <c:dPt>
            <c:idx val="1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  <a:sp3d>
                <a:contourClr>
                  <a:schemeClr val="tx2">
                    <a:lumMod val="60000"/>
                    <a:lumOff val="4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DE93-43C9-810A-8F93BA187B37}"/>
              </c:ext>
            </c:extLst>
          </c:dPt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data'!$B$24:$J$24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1938.3249999999998</c:v>
                </c:pt>
                <c:pt idx="2">
                  <c:v>2030.3249999999998</c:v>
                </c:pt>
                <c:pt idx="3">
                  <c:v>2519.5349999999999</c:v>
                </c:pt>
                <c:pt idx="4">
                  <c:v>2677.085</c:v>
                </c:pt>
                <c:pt idx="5">
                  <c:v>2801.2849999999999</c:v>
                </c:pt>
                <c:pt idx="6">
                  <c:v>3023.2349999999997</c:v>
                </c:pt>
                <c:pt idx="7">
                  <c:v>3053.1349999999998</c:v>
                </c:pt>
                <c:pt idx="8">
                  <c:v>1938.3249999999998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9-4EF0-9C21-6D0778680706}"/>
            </c:ext>
          </c:extLst>
        </c:ser>
        <c:ser>
          <c:idx val="1"/>
          <c:order val="1"/>
          <c:tx>
            <c:strRef>
              <c:f>'Chart data'!$A$25</c:f>
              <c:strCache>
                <c:ptCount val="1"/>
                <c:pt idx="0">
                  <c:v>Total 2030</c:v>
                </c:pt>
              </c:strCache>
            </c:strRef>
          </c:tx>
          <c:spPr>
            <a:solidFill>
              <a:srgbClr val="87CCEA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DE93-43C9-810A-8F93BA187B3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E93-43C9-810A-8F93BA187B3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E93-43C9-810A-8F93BA187B37}"/>
              </c:ext>
            </c:extLst>
          </c:dPt>
          <c:dPt>
            <c:idx val="3"/>
            <c:invertIfNegative val="0"/>
            <c:bubble3D val="0"/>
            <c:spPr>
              <a:solidFill>
                <a:srgbClr val="87CCEA"/>
              </a:solidFill>
              <a:ln>
                <a:noFill/>
              </a:ln>
              <a:effectLst/>
              <a:sp3d>
                <a:contourClr>
                  <a:srgbClr val="FBAB2E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E93-43C9-810A-8F93BA187B3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E93-43C9-810A-8F93BA187B3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E93-43C9-810A-8F93BA187B3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E93-43C9-810A-8F93BA187B3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E93-43C9-810A-8F93BA187B3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E93-43C9-810A-8F93BA187B3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E93-43C9-810A-8F93BA187B37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E93-43C9-810A-8F93BA187B37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E93-43C9-810A-8F93BA187B3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E93-43C9-810A-8F93BA187B37}"/>
              </c:ext>
            </c:extLst>
          </c:dPt>
          <c:dLbls>
            <c:dLbl>
              <c:idx val="0"/>
              <c:layout>
                <c:manualLayout>
                  <c:x val="5.4738117437613653E-3"/>
                  <c:y val="-0.268972568140351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93-43C9-810A-8F93BA187B37}"/>
                </c:ext>
              </c:extLst>
            </c:dLbl>
            <c:dLbl>
              <c:idx val="1"/>
              <c:layout>
                <c:manualLayout>
                  <c:x val="4.1053588078210426E-3"/>
                  <c:y val="-6.514179384649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93-43C9-810A-8F93BA187B37}"/>
                </c:ext>
              </c:extLst>
            </c:dLbl>
            <c:dLbl>
              <c:idx val="2"/>
              <c:layout>
                <c:manualLayout>
                  <c:x val="6.8422646797017374E-3"/>
                  <c:y val="-7.5648534789473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93-43C9-810A-8F93BA187B37}"/>
                </c:ext>
              </c:extLst>
            </c:dLbl>
            <c:dLbl>
              <c:idx val="3"/>
              <c:layout>
                <c:manualLayout>
                  <c:x val="6.8422646797017877E-3"/>
                  <c:y val="-5.6736401092105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93-43C9-810A-8F93BA187B37}"/>
                </c:ext>
              </c:extLst>
            </c:dLbl>
            <c:dLbl>
              <c:idx val="4"/>
              <c:layout>
                <c:manualLayout>
                  <c:x val="6.8422646797016377E-3"/>
                  <c:y val="-5.6736401092105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93-43C9-810A-8F93BA187B37}"/>
                </c:ext>
              </c:extLst>
            </c:dLbl>
            <c:dLbl>
              <c:idx val="5"/>
              <c:layout>
                <c:manualLayout>
                  <c:x val="1.3684529359403476E-3"/>
                  <c:y val="-6.9344490223684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93-43C9-810A-8F93BA187B37}"/>
                </c:ext>
              </c:extLst>
            </c:dLbl>
            <c:dLbl>
              <c:idx val="6"/>
              <c:layout>
                <c:manualLayout>
                  <c:x val="1.3684529359403476E-3"/>
                  <c:y val="-5.8837749280701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93-43C9-810A-8F93BA187B37}"/>
                </c:ext>
              </c:extLst>
            </c:dLbl>
            <c:dLbl>
              <c:idx val="7"/>
              <c:layout>
                <c:manualLayout>
                  <c:x val="4.1054126839208827E-3"/>
                  <c:y val="-9.8763364864035322E-2"/>
                </c:manualLayout>
              </c:layout>
              <c:numFmt formatCode="#,##0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141871394948121E-2"/>
                      <c:h val="5.46036154109236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E93-43C9-810A-8F93BA187B3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93-43C9-810A-8F93BA187B37}"/>
                </c:ext>
              </c:extLst>
            </c:dLbl>
            <c:numFmt formatCode="#,##0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data'!$B$2:$J$2</c:f>
              <c:strCache>
                <c:ptCount val="9"/>
                <c:pt idx="0">
                  <c:v>Operational 2022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2029</c:v>
                </c:pt>
                <c:pt idx="7">
                  <c:v>2030</c:v>
                </c:pt>
                <c:pt idx="8">
                  <c:v>TOTAL 2030</c:v>
                </c:pt>
              </c:strCache>
            </c:strRef>
          </c:cat>
          <c:val>
            <c:numRef>
              <c:f>'Chart data'!$B$25:$J$25</c:f>
              <c:numCache>
                <c:formatCode>General</c:formatCode>
                <c:ptCount val="9"/>
                <c:pt idx="0" formatCode="0.00">
                  <c:v>1938.3249999999998</c:v>
                </c:pt>
                <c:pt idx="1">
                  <c:v>92</c:v>
                </c:pt>
                <c:pt idx="2">
                  <c:v>489.21</c:v>
                </c:pt>
                <c:pt idx="3">
                  <c:v>157.55000000000001</c:v>
                </c:pt>
                <c:pt idx="4">
                  <c:v>124.19999999999999</c:v>
                </c:pt>
                <c:pt idx="5">
                  <c:v>221.95</c:v>
                </c:pt>
                <c:pt idx="6">
                  <c:v>29.900000000000002</c:v>
                </c:pt>
                <c:pt idx="7">
                  <c:v>428.95</c:v>
                </c:pt>
                <c:pt idx="8">
                  <c:v>1543.7600000000002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9-4EF0-9C21-6D0778680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0373504"/>
        <c:axId val="1000380576"/>
        <c:axId val="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'Chart data'!$B$2:$J$2</c15:sqref>
                        </c15:formulaRef>
                      </c:ext>
                    </c:extLst>
                    <c:strCache>
                      <c:ptCount val="9"/>
                      <c:pt idx="0">
                        <c:v>Operational 2022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TOTAL 2030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'Chart data'!$B$2:$J$2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E93-43C9-810A-8F93BA187B37}"/>
                  </c:ext>
                </c:extLst>
              </c15:ser>
            </c15:filteredBarSeries>
          </c:ext>
        </c:extLst>
      </c:bar3DChart>
      <c:catAx>
        <c:axId val="10003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0380576"/>
        <c:crosses val="autoZero"/>
        <c:auto val="1"/>
        <c:lblAlgn val="ctr"/>
        <c:lblOffset val="100"/>
        <c:noMultiLvlLbl val="0"/>
      </c:catAx>
      <c:valAx>
        <c:axId val="100038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037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8E968B-52A0-4F3A-AB4E-6A49E54A6242}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E59FF5F-699C-447E-98CC-741A8F54EE8E}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5D5C049-34FA-4EF9-B652-FC4BB1D04605}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145073</xdr:colOff>
      <xdr:row>0</xdr:row>
      <xdr:rowOff>0</xdr:rowOff>
    </xdr:from>
    <xdr:to>
      <xdr:col>1</xdr:col>
      <xdr:colOff>301707</xdr:colOff>
      <xdr:row>1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4C01B07-D58F-47D6-A5C1-49F09CCF1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73" y="0"/>
          <a:ext cx="1237844" cy="7458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1</xdr:col>
      <xdr:colOff>158750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5E0F6E-9F4C-43CC-8B02-40021410B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4375"/>
          <a:ext cx="1244600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1244600</xdr:colOff>
      <xdr:row>1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528B31-3199-4807-90EE-3EAA22C98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66675"/>
          <a:ext cx="1244600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9322" cy="63025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95D95B-32BD-3B83-A93C-3EB7E82B1F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911" cy="60459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FCC41C-6A40-4C58-A823-7691FC5EF5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0911" cy="60459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AE40DD-6854-4498-B131-82A0EEE1C3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0.88294</cdr:x>
      <cdr:y>0.03496</cdr:y>
    </cdr:from>
    <cdr:to>
      <cdr:x>0.93289</cdr:x>
      <cdr:y>0.08238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C5436C6-9CDD-421C-BBD4-A5D45E1E989F}"/>
            </a:ext>
          </a:extLst>
        </cdr:cNvPr>
        <cdr:cNvSpPr txBox="1"/>
      </cdr:nvSpPr>
      <cdr:spPr>
        <a:xfrm xmlns:a="http://schemas.openxmlformats.org/drawingml/2006/main">
          <a:off x="8199759" y="211441"/>
          <a:ext cx="463879" cy="28681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/>
            <a:t>3.482</a:t>
          </a:r>
        </a:p>
      </cdr:txBody>
    </cdr:sp>
  </cdr:relSizeAnchor>
  <cdr:relSizeAnchor xmlns:cdr="http://schemas.openxmlformats.org/drawingml/2006/chartDrawing">
    <cdr:from>
      <cdr:x>0.88286</cdr:x>
      <cdr:y>0.27897</cdr:y>
    </cdr:from>
    <cdr:to>
      <cdr:x>0.93281</cdr:x>
      <cdr:y>0.32639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D7C718D-C0C9-406D-A9A0-5DC6F0D07355}"/>
            </a:ext>
          </a:extLst>
        </cdr:cNvPr>
        <cdr:cNvSpPr txBox="1"/>
      </cdr:nvSpPr>
      <cdr:spPr>
        <a:xfrm xmlns:a="http://schemas.openxmlformats.org/drawingml/2006/main">
          <a:off x="8193441" y="1686051"/>
          <a:ext cx="463564" cy="2865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/>
            <a:t>1.544</a:t>
          </a:r>
        </a:p>
      </cdr:txBody>
    </cdr:sp>
  </cdr:relSizeAnchor>
  <cdr:relSizeAnchor xmlns:cdr="http://schemas.openxmlformats.org/drawingml/2006/chartDrawing">
    <cdr:from>
      <cdr:x>0.88285</cdr:x>
      <cdr:y>0.58581</cdr:y>
    </cdr:from>
    <cdr:to>
      <cdr:x>0.93281</cdr:x>
      <cdr:y>0.63323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55E8E782-92AE-486E-9827-C0BFEC0468D8}"/>
            </a:ext>
          </a:extLst>
        </cdr:cNvPr>
        <cdr:cNvSpPr txBox="1"/>
      </cdr:nvSpPr>
      <cdr:spPr>
        <a:xfrm xmlns:a="http://schemas.openxmlformats.org/drawingml/2006/main">
          <a:off x="8193381" y="3540511"/>
          <a:ext cx="463657" cy="2865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/>
            <a:t>1.938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Francesco" id="{B2894F82-873F-4F69-808B-0BCCA374361B}" userId="Francesco" providerId="None"/>
  <person displayName="Bogdan Simion" id="{C30682D0-17C1-4A0C-A595-CFA3ACE9D87D}" userId="S::bogdan.simion@gie.eu::880ba5b3-fa73-4460-aa41-a681e216d7f6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1" dT="2022-04-19T11:42:39.15" personId="{C30682D0-17C1-4A0C-A595-CFA3ACE9D87D}" id="{3C8B6172-1AF8-4203-8CCB-D49D1ECEE2C7}">
    <text>Converted from 25 TWh</text>
  </threadedComment>
  <threadedComment ref="K41" dT="2022-09-08T13:36:06.18" personId="{B2894F82-873F-4F69-808B-0BCCA374361B}" id="{D908DCC1-8366-46C8-B141-C338EA54616F}">
    <text>OLT is working to increase the total authorised regas capacity from 3,75 to  5 bcm.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T77"/>
  <sheetViews>
    <sheetView showGridLines="0" tabSelected="1" topLeftCell="A2" zoomScaleNormal="100" workbookViewId="0">
      <pane ySplit="3" topLeftCell="A5" activePane="bottomLeft" state="frozen"/>
      <selection activeCell="A2" sqref="A2"/>
      <selection pane="bottomLeft" activeCell="C2" sqref="C2"/>
    </sheetView>
  </sheetViews>
  <sheetFormatPr defaultColWidth="9.140625" defaultRowHeight="12.75" x14ac:dyDescent="0.2"/>
  <cols>
    <col min="1" max="1" width="16.28515625" style="1" customWidth="1"/>
    <col min="2" max="2" width="10.140625" style="1" customWidth="1"/>
    <col min="3" max="3" width="42" style="1" customWidth="1"/>
    <col min="4" max="4" width="19.5703125" style="2" customWidth="1"/>
    <col min="5" max="5" width="13.28515625" style="1" bestFit="1" customWidth="1"/>
    <col min="6" max="6" width="13.140625" style="1" customWidth="1"/>
    <col min="7" max="7" width="28.140625" style="3" bestFit="1" customWidth="1"/>
    <col min="8" max="8" width="28.85546875" style="2" bestFit="1" customWidth="1"/>
    <col min="9" max="9" width="20.5703125" style="2" bestFit="1" customWidth="1"/>
    <col min="10" max="10" width="21.7109375" style="1" customWidth="1"/>
    <col min="11" max="11" width="21.5703125" style="1" customWidth="1"/>
    <col min="12" max="12" width="20.7109375" style="1" bestFit="1" customWidth="1"/>
    <col min="13" max="13" width="10.42578125" style="2" bestFit="1" customWidth="1"/>
    <col min="14" max="14" width="28.28515625" style="1" bestFit="1" customWidth="1"/>
    <col min="15" max="15" width="8.7109375" style="1" bestFit="1" customWidth="1"/>
    <col min="16" max="16" width="14.42578125" style="1" bestFit="1" customWidth="1"/>
    <col min="17" max="17" width="16.28515625" style="1" customWidth="1"/>
    <col min="18" max="18" width="15.140625" style="1" customWidth="1"/>
    <col min="19" max="19" width="12" style="1" customWidth="1"/>
    <col min="20" max="20" width="68.42578125" style="2" bestFit="1" customWidth="1"/>
    <col min="21" max="16384" width="9.140625" style="1"/>
  </cols>
  <sheetData>
    <row r="1" spans="1:20" s="17" customFormat="1" ht="54" customHeight="1" x14ac:dyDescent="0.2">
      <c r="A1" s="13"/>
      <c r="B1" s="13"/>
      <c r="C1" s="13" t="s">
        <v>1347</v>
      </c>
      <c r="D1" s="14"/>
      <c r="E1" s="14"/>
      <c r="F1" s="14"/>
      <c r="G1" s="13"/>
      <c r="H1" s="15"/>
      <c r="I1" s="15"/>
      <c r="J1" s="15"/>
      <c r="K1" s="15"/>
      <c r="L1" s="15"/>
      <c r="M1" s="16"/>
      <c r="T1" s="15"/>
    </row>
    <row r="2" spans="1:20" s="17" customFormat="1" ht="54" customHeight="1" x14ac:dyDescent="0.2">
      <c r="A2" s="13"/>
      <c r="B2" s="13"/>
      <c r="C2" s="13"/>
      <c r="D2" s="14"/>
      <c r="E2" s="14"/>
      <c r="F2" s="14"/>
      <c r="G2" s="13"/>
      <c r="H2" s="15"/>
      <c r="I2" s="15"/>
      <c r="J2" s="15"/>
      <c r="K2" s="15"/>
      <c r="L2" s="15"/>
      <c r="M2" s="16"/>
      <c r="T2" s="15"/>
    </row>
    <row r="3" spans="1:20" s="17" customFormat="1" ht="26.25" customHeight="1" thickBot="1" x14ac:dyDescent="0.25">
      <c r="A3" s="13" t="s">
        <v>1635</v>
      </c>
      <c r="B3" s="13"/>
      <c r="C3" s="13"/>
      <c r="D3" s="14"/>
      <c r="E3" s="14"/>
      <c r="F3" s="14"/>
      <c r="G3" s="13"/>
      <c r="H3" s="15"/>
      <c r="I3" s="15"/>
      <c r="J3" s="15"/>
      <c r="K3" s="15"/>
      <c r="L3" s="15"/>
      <c r="M3" s="16"/>
      <c r="T3" s="15"/>
    </row>
    <row r="4" spans="1:20" s="22" customFormat="1" ht="48.75" customHeight="1" thickBot="1" x14ac:dyDescent="0.25">
      <c r="A4" s="18" t="s">
        <v>1348</v>
      </c>
      <c r="B4" s="19" t="s">
        <v>1337</v>
      </c>
      <c r="C4" s="20" t="s">
        <v>1349</v>
      </c>
      <c r="D4" s="19" t="s">
        <v>1350</v>
      </c>
      <c r="E4" s="19" t="s">
        <v>1338</v>
      </c>
      <c r="F4" s="20" t="s">
        <v>1351</v>
      </c>
      <c r="G4" s="20" t="s">
        <v>1352</v>
      </c>
      <c r="H4" s="20" t="s">
        <v>1353</v>
      </c>
      <c r="I4" s="20" t="s">
        <v>1354</v>
      </c>
      <c r="J4" s="20" t="s">
        <v>1355</v>
      </c>
      <c r="K4" s="20" t="s">
        <v>1356</v>
      </c>
      <c r="L4" s="20" t="s">
        <v>1357</v>
      </c>
      <c r="M4" s="20" t="s">
        <v>1358</v>
      </c>
      <c r="N4" s="20" t="s">
        <v>1359</v>
      </c>
      <c r="O4" s="20" t="s">
        <v>1360</v>
      </c>
      <c r="P4" s="20" t="s">
        <v>1361</v>
      </c>
      <c r="Q4" s="20" t="s">
        <v>1362</v>
      </c>
      <c r="R4" s="20" t="s">
        <v>1363</v>
      </c>
      <c r="S4" s="20" t="s">
        <v>1364</v>
      </c>
      <c r="T4" s="21" t="s">
        <v>1365</v>
      </c>
    </row>
    <row r="5" spans="1:20" ht="14.45" customHeight="1" x14ac:dyDescent="0.25">
      <c r="A5" s="108" t="s">
        <v>1366</v>
      </c>
      <c r="B5" s="109" t="s">
        <v>1367</v>
      </c>
      <c r="C5" s="109" t="s">
        <v>1368</v>
      </c>
      <c r="D5" s="109" t="s">
        <v>1342</v>
      </c>
      <c r="E5" s="109" t="s">
        <v>1369</v>
      </c>
      <c r="F5" s="110"/>
      <c r="G5" s="109" t="s">
        <v>1345</v>
      </c>
      <c r="H5" s="109" t="s">
        <v>1370</v>
      </c>
      <c r="I5" s="8"/>
      <c r="J5" s="111"/>
      <c r="K5" s="111"/>
      <c r="L5" s="8"/>
      <c r="M5" s="112"/>
      <c r="N5" s="8"/>
      <c r="O5" s="112"/>
      <c r="P5" s="9"/>
      <c r="Q5" s="9"/>
      <c r="R5" s="109"/>
      <c r="S5" s="109"/>
      <c r="T5" s="113"/>
    </row>
    <row r="6" spans="1:20" ht="15" x14ac:dyDescent="0.2">
      <c r="A6" s="114" t="s">
        <v>1371</v>
      </c>
      <c r="B6" s="115" t="s">
        <v>1372</v>
      </c>
      <c r="C6" s="115" t="s">
        <v>1373</v>
      </c>
      <c r="D6" s="115" t="s">
        <v>1341</v>
      </c>
      <c r="E6" s="115" t="s">
        <v>1374</v>
      </c>
      <c r="F6" s="116">
        <v>1987</v>
      </c>
      <c r="G6" s="115" t="s">
        <v>1346</v>
      </c>
      <c r="H6" s="115" t="s">
        <v>1375</v>
      </c>
      <c r="I6" s="10">
        <v>2000000</v>
      </c>
      <c r="J6" s="117">
        <v>11.4</v>
      </c>
      <c r="K6" s="117"/>
      <c r="L6" s="10">
        <f>566000</f>
        <v>566000</v>
      </c>
      <c r="M6" s="118">
        <v>5</v>
      </c>
      <c r="N6" s="10">
        <v>266000</v>
      </c>
      <c r="O6" s="118">
        <v>2</v>
      </c>
      <c r="P6" s="11">
        <v>13</v>
      </c>
      <c r="Q6" s="11">
        <v>80</v>
      </c>
      <c r="R6" s="115" t="s">
        <v>1376</v>
      </c>
      <c r="S6" s="115"/>
      <c r="T6" s="119" t="s">
        <v>1377</v>
      </c>
    </row>
    <row r="7" spans="1:20" ht="15" x14ac:dyDescent="0.2">
      <c r="A7" s="114" t="s">
        <v>1371</v>
      </c>
      <c r="B7" s="115" t="s">
        <v>1372</v>
      </c>
      <c r="C7" s="115" t="s">
        <v>1373</v>
      </c>
      <c r="D7" s="115" t="s">
        <v>1341</v>
      </c>
      <c r="E7" s="115" t="s">
        <v>1339</v>
      </c>
      <c r="F7" s="116">
        <v>2024</v>
      </c>
      <c r="G7" s="115" t="s">
        <v>1346</v>
      </c>
      <c r="H7" s="115" t="s">
        <v>1375</v>
      </c>
      <c r="I7" s="10">
        <v>450000</v>
      </c>
      <c r="J7" s="117">
        <v>3.9</v>
      </c>
      <c r="K7" s="117"/>
      <c r="L7" s="10"/>
      <c r="M7" s="118"/>
      <c r="N7" s="10"/>
      <c r="O7" s="118"/>
      <c r="P7" s="11"/>
      <c r="Q7" s="11"/>
      <c r="R7" s="115"/>
      <c r="S7" s="120"/>
      <c r="T7" s="119"/>
    </row>
    <row r="8" spans="1:20" ht="15" x14ac:dyDescent="0.2">
      <c r="A8" s="114" t="s">
        <v>1371</v>
      </c>
      <c r="B8" s="115" t="s">
        <v>1372</v>
      </c>
      <c r="C8" s="115" t="s">
        <v>1373</v>
      </c>
      <c r="D8" s="115" t="s">
        <v>1343</v>
      </c>
      <c r="E8" s="115" t="s">
        <v>1339</v>
      </c>
      <c r="F8" s="116">
        <v>2026</v>
      </c>
      <c r="G8" s="115" t="s">
        <v>1346</v>
      </c>
      <c r="H8" s="115" t="s">
        <v>1375</v>
      </c>
      <c r="I8" s="10">
        <v>200000</v>
      </c>
      <c r="J8" s="117">
        <v>1.8</v>
      </c>
      <c r="K8" s="117"/>
      <c r="L8" s="10"/>
      <c r="M8" s="118"/>
      <c r="N8" s="10"/>
      <c r="O8" s="118"/>
      <c r="P8" s="11"/>
      <c r="Q8" s="11"/>
      <c r="R8" s="115"/>
      <c r="S8" s="120"/>
      <c r="T8" s="119"/>
    </row>
    <row r="9" spans="1:20" ht="15" x14ac:dyDescent="0.2">
      <c r="A9" s="114" t="s">
        <v>1378</v>
      </c>
      <c r="B9" s="115" t="s">
        <v>1372</v>
      </c>
      <c r="C9" s="115" t="s">
        <v>1379</v>
      </c>
      <c r="D9" s="115" t="s">
        <v>1341</v>
      </c>
      <c r="E9" s="115" t="s">
        <v>1374</v>
      </c>
      <c r="F9" s="116">
        <v>2021</v>
      </c>
      <c r="G9" s="115" t="s">
        <v>1345</v>
      </c>
      <c r="H9" s="115" t="s">
        <v>1380</v>
      </c>
      <c r="I9" s="10">
        <v>300000</v>
      </c>
      <c r="J9" s="117">
        <v>2.6</v>
      </c>
      <c r="K9" s="117"/>
      <c r="L9" s="10">
        <v>140000</v>
      </c>
      <c r="M9" s="118">
        <v>4</v>
      </c>
      <c r="N9" s="10">
        <v>265000</v>
      </c>
      <c r="O9" s="118">
        <v>1</v>
      </c>
      <c r="P9" s="11">
        <v>16</v>
      </c>
      <c r="Q9" s="11">
        <v>100</v>
      </c>
      <c r="R9" s="115" t="s">
        <v>1376</v>
      </c>
      <c r="S9" s="115"/>
      <c r="T9" s="119" t="s">
        <v>1381</v>
      </c>
    </row>
    <row r="10" spans="1:20" s="4" customFormat="1" ht="13.9" customHeight="1" x14ac:dyDescent="0.25">
      <c r="A10" s="121" t="s">
        <v>1378</v>
      </c>
      <c r="B10" s="115" t="s">
        <v>1372</v>
      </c>
      <c r="C10" s="122" t="s">
        <v>1382</v>
      </c>
      <c r="D10" s="122" t="s">
        <v>1342</v>
      </c>
      <c r="E10" s="123" t="s">
        <v>1339</v>
      </c>
      <c r="F10" s="124">
        <v>2029</v>
      </c>
      <c r="G10" s="63" t="s">
        <v>1345</v>
      </c>
      <c r="H10" s="123" t="s">
        <v>1380</v>
      </c>
      <c r="I10" s="10">
        <v>300000</v>
      </c>
      <c r="J10" s="64">
        <v>2.6</v>
      </c>
      <c r="K10" s="125"/>
      <c r="L10" s="10">
        <v>140000</v>
      </c>
      <c r="M10" s="126">
        <v>2</v>
      </c>
      <c r="N10" s="10">
        <v>265000</v>
      </c>
      <c r="O10" s="124">
        <v>1</v>
      </c>
      <c r="P10" s="11">
        <v>16</v>
      </c>
      <c r="Q10" s="11">
        <v>100</v>
      </c>
      <c r="R10" s="123" t="s">
        <v>1376</v>
      </c>
      <c r="S10" s="120"/>
      <c r="T10" s="127" t="s">
        <v>1381</v>
      </c>
    </row>
    <row r="11" spans="1:20" s="4" customFormat="1" ht="13.9" customHeight="1" x14ac:dyDescent="0.25">
      <c r="A11" s="121" t="s">
        <v>1383</v>
      </c>
      <c r="B11" s="128" t="s">
        <v>1372</v>
      </c>
      <c r="C11" s="122" t="s">
        <v>1384</v>
      </c>
      <c r="D11" s="122" t="s">
        <v>1343</v>
      </c>
      <c r="E11" s="123" t="s">
        <v>1369</v>
      </c>
      <c r="F11" s="124"/>
      <c r="G11" s="122" t="s">
        <v>1345</v>
      </c>
      <c r="H11" s="123" t="s">
        <v>1385</v>
      </c>
      <c r="I11" s="123"/>
      <c r="J11" s="125">
        <v>2.44</v>
      </c>
      <c r="K11" s="125"/>
      <c r="L11" s="129">
        <v>137000</v>
      </c>
      <c r="M11" s="126"/>
      <c r="N11" s="123">
        <v>217000</v>
      </c>
      <c r="O11" s="123"/>
      <c r="P11" s="123"/>
      <c r="Q11" s="123"/>
      <c r="R11" s="123"/>
      <c r="S11" s="115" t="s">
        <v>1386</v>
      </c>
      <c r="T11" s="127" t="s">
        <v>1387</v>
      </c>
    </row>
    <row r="12" spans="1:20" s="4" customFormat="1" ht="15" customHeight="1" x14ac:dyDescent="0.25">
      <c r="A12" s="121" t="s">
        <v>1388</v>
      </c>
      <c r="B12" s="122" t="s">
        <v>1389</v>
      </c>
      <c r="C12" s="122" t="s">
        <v>1390</v>
      </c>
      <c r="D12" s="122" t="s">
        <v>1391</v>
      </c>
      <c r="E12" s="123" t="s">
        <v>1374</v>
      </c>
      <c r="F12" s="124"/>
      <c r="G12" s="122" t="s">
        <v>1345</v>
      </c>
      <c r="H12" s="123"/>
      <c r="I12" s="10"/>
      <c r="J12" s="125">
        <v>5.8</v>
      </c>
      <c r="K12" s="125"/>
      <c r="L12" s="10"/>
      <c r="M12" s="126"/>
      <c r="N12" s="10"/>
      <c r="O12" s="123"/>
      <c r="P12" s="123"/>
      <c r="Q12" s="123"/>
      <c r="R12" s="123"/>
      <c r="S12" s="123"/>
      <c r="T12" s="127"/>
    </row>
    <row r="13" spans="1:20" s="4" customFormat="1" ht="12.75" customHeight="1" x14ac:dyDescent="0.25">
      <c r="A13" s="121" t="s">
        <v>1388</v>
      </c>
      <c r="B13" s="122" t="s">
        <v>1389</v>
      </c>
      <c r="C13" s="122" t="s">
        <v>1392</v>
      </c>
      <c r="D13" s="122" t="s">
        <v>1341</v>
      </c>
      <c r="E13" s="123" t="s">
        <v>1374</v>
      </c>
      <c r="F13" s="124">
        <v>2015</v>
      </c>
      <c r="G13" s="122" t="s">
        <v>1345</v>
      </c>
      <c r="H13" s="123" t="s">
        <v>1393</v>
      </c>
      <c r="I13" s="10"/>
      <c r="J13" s="125">
        <v>7.8</v>
      </c>
      <c r="K13" s="125"/>
      <c r="L13" s="10">
        <v>170000</v>
      </c>
      <c r="M13" s="126"/>
      <c r="N13" s="10"/>
      <c r="O13" s="123"/>
      <c r="P13" s="123"/>
      <c r="Q13" s="123"/>
      <c r="R13" s="123"/>
      <c r="S13" s="123"/>
      <c r="T13" s="127" t="s">
        <v>1394</v>
      </c>
    </row>
    <row r="14" spans="1:20" s="4" customFormat="1" ht="15" customHeight="1" x14ac:dyDescent="0.25">
      <c r="A14" s="121" t="s">
        <v>1395</v>
      </c>
      <c r="B14" s="115" t="s">
        <v>1372</v>
      </c>
      <c r="C14" s="122" t="s">
        <v>1396</v>
      </c>
      <c r="D14" s="122" t="s">
        <v>1342</v>
      </c>
      <c r="E14" s="123" t="s">
        <v>1369</v>
      </c>
      <c r="F14" s="124">
        <v>2025</v>
      </c>
      <c r="G14" s="115" t="s">
        <v>1346</v>
      </c>
      <c r="H14" s="123" t="s">
        <v>1397</v>
      </c>
      <c r="I14" s="10"/>
      <c r="J14" s="125">
        <v>2.5</v>
      </c>
      <c r="K14" s="125"/>
      <c r="L14" s="129">
        <v>160000</v>
      </c>
      <c r="M14" s="126"/>
      <c r="N14" s="10">
        <v>175000</v>
      </c>
      <c r="O14" s="123"/>
      <c r="P14" s="123"/>
      <c r="Q14" s="123"/>
      <c r="R14" s="123"/>
      <c r="S14" s="123"/>
      <c r="T14" s="127" t="s">
        <v>1397</v>
      </c>
    </row>
    <row r="15" spans="1:20" s="4" customFormat="1" ht="12.75" customHeight="1" x14ac:dyDescent="0.2">
      <c r="A15" s="114" t="s">
        <v>1395</v>
      </c>
      <c r="B15" s="115" t="s">
        <v>1372</v>
      </c>
      <c r="C15" s="115" t="s">
        <v>1398</v>
      </c>
      <c r="D15" s="115" t="s">
        <v>1342</v>
      </c>
      <c r="E15" s="130" t="s">
        <v>1369</v>
      </c>
      <c r="F15" s="116"/>
      <c r="G15" s="115" t="s">
        <v>1346</v>
      </c>
      <c r="H15" s="130" t="s">
        <v>1399</v>
      </c>
      <c r="I15" s="10"/>
      <c r="J15" s="117">
        <v>4</v>
      </c>
      <c r="K15" s="117"/>
      <c r="L15" s="131">
        <v>160000</v>
      </c>
      <c r="M15" s="118"/>
      <c r="N15" s="10"/>
      <c r="O15" s="130"/>
      <c r="P15" s="130"/>
      <c r="Q15" s="130"/>
      <c r="R15" s="130"/>
      <c r="S15" s="130"/>
      <c r="T15" s="12" t="s">
        <v>1399</v>
      </c>
    </row>
    <row r="16" spans="1:20" s="4" customFormat="1" ht="12.75" customHeight="1" x14ac:dyDescent="0.2">
      <c r="A16" s="114" t="s">
        <v>1400</v>
      </c>
      <c r="B16" s="115" t="s">
        <v>1372</v>
      </c>
      <c r="C16" s="115" t="s">
        <v>1401</v>
      </c>
      <c r="D16" s="115" t="s">
        <v>1341</v>
      </c>
      <c r="E16" s="130" t="s">
        <v>1369</v>
      </c>
      <c r="F16" s="116">
        <v>2023</v>
      </c>
      <c r="G16" s="115" t="s">
        <v>1345</v>
      </c>
      <c r="H16" s="115" t="s">
        <v>1402</v>
      </c>
      <c r="I16" s="10">
        <v>670000</v>
      </c>
      <c r="J16" s="117">
        <v>4.5</v>
      </c>
      <c r="K16" s="117"/>
      <c r="L16" s="131">
        <v>151000</v>
      </c>
      <c r="M16" s="118">
        <v>4</v>
      </c>
      <c r="N16" s="10"/>
      <c r="O16" s="130">
        <v>1</v>
      </c>
      <c r="P16" s="130">
        <v>14.5</v>
      </c>
      <c r="Q16" s="130">
        <v>80</v>
      </c>
      <c r="R16" s="130" t="s">
        <v>1376</v>
      </c>
      <c r="S16" s="130"/>
      <c r="T16" s="12" t="s">
        <v>1403</v>
      </c>
    </row>
    <row r="17" spans="1:20" s="4" customFormat="1" ht="12.75" customHeight="1" x14ac:dyDescent="0.2">
      <c r="A17" s="114" t="s">
        <v>1404</v>
      </c>
      <c r="B17" s="115" t="s">
        <v>1372</v>
      </c>
      <c r="C17" s="115" t="s">
        <v>1405</v>
      </c>
      <c r="D17" s="115" t="s">
        <v>1341</v>
      </c>
      <c r="E17" s="130" t="s">
        <v>1374</v>
      </c>
      <c r="F17" s="116">
        <v>2016</v>
      </c>
      <c r="G17" s="115" t="s">
        <v>1346</v>
      </c>
      <c r="H17" s="130" t="s">
        <v>1406</v>
      </c>
      <c r="I17" s="10">
        <v>2100000</v>
      </c>
      <c r="J17" s="117">
        <v>13</v>
      </c>
      <c r="K17" s="117"/>
      <c r="L17" s="131">
        <v>600000</v>
      </c>
      <c r="M17" s="118">
        <v>3</v>
      </c>
      <c r="N17" s="10">
        <v>267000</v>
      </c>
      <c r="O17" s="130">
        <v>1</v>
      </c>
      <c r="P17" s="130">
        <v>15</v>
      </c>
      <c r="Q17" s="130">
        <v>90</v>
      </c>
      <c r="R17" s="130" t="s">
        <v>1407</v>
      </c>
      <c r="S17" s="130"/>
      <c r="T17" s="12" t="s">
        <v>1408</v>
      </c>
    </row>
    <row r="18" spans="1:20" s="4" customFormat="1" ht="13.15" customHeight="1" x14ac:dyDescent="0.2">
      <c r="A18" s="114" t="s">
        <v>1404</v>
      </c>
      <c r="B18" s="115" t="s">
        <v>1372</v>
      </c>
      <c r="C18" s="115" t="s">
        <v>1409</v>
      </c>
      <c r="D18" s="115" t="s">
        <v>1341</v>
      </c>
      <c r="E18" s="115" t="s">
        <v>1374</v>
      </c>
      <c r="F18" s="116">
        <v>2010</v>
      </c>
      <c r="G18" s="115" t="s">
        <v>1346</v>
      </c>
      <c r="H18" s="115" t="s">
        <v>1410</v>
      </c>
      <c r="I18" s="10">
        <v>1200000</v>
      </c>
      <c r="J18" s="117">
        <v>8.5</v>
      </c>
      <c r="K18" s="117"/>
      <c r="L18" s="10">
        <v>330000</v>
      </c>
      <c r="M18" s="118">
        <v>3</v>
      </c>
      <c r="N18" s="10">
        <v>267000</v>
      </c>
      <c r="O18" s="118">
        <v>1</v>
      </c>
      <c r="P18" s="132">
        <v>15</v>
      </c>
      <c r="Q18" s="133">
        <v>90</v>
      </c>
      <c r="R18" s="115" t="s">
        <v>1376</v>
      </c>
      <c r="S18" s="115"/>
      <c r="T18" s="119" t="s">
        <v>1411</v>
      </c>
    </row>
    <row r="19" spans="1:20" s="4" customFormat="1" ht="15" customHeight="1" x14ac:dyDescent="0.2">
      <c r="A19" s="114" t="s">
        <v>1404</v>
      </c>
      <c r="B19" s="115" t="s">
        <v>1372</v>
      </c>
      <c r="C19" s="115" t="s">
        <v>1409</v>
      </c>
      <c r="D19" s="115" t="s">
        <v>1341</v>
      </c>
      <c r="E19" s="115" t="s">
        <v>1339</v>
      </c>
      <c r="F19" s="116">
        <v>2022</v>
      </c>
      <c r="G19" s="115" t="s">
        <v>1346</v>
      </c>
      <c r="H19" s="115" t="s">
        <v>1410</v>
      </c>
      <c r="I19" s="10">
        <f>MROUND(I18/J18*J19, 10000)</f>
        <v>210000</v>
      </c>
      <c r="J19" s="117">
        <f>10-J18</f>
        <v>1.5</v>
      </c>
      <c r="K19" s="117"/>
      <c r="L19" s="10"/>
      <c r="M19" s="118"/>
      <c r="N19" s="10"/>
      <c r="O19" s="118"/>
      <c r="P19" s="132"/>
      <c r="Q19" s="133"/>
      <c r="R19" s="133"/>
      <c r="S19" s="115"/>
      <c r="T19" s="119" t="s">
        <v>1411</v>
      </c>
    </row>
    <row r="20" spans="1:20" s="5" customFormat="1" ht="15" x14ac:dyDescent="0.2">
      <c r="A20" s="114" t="s">
        <v>1404</v>
      </c>
      <c r="B20" s="115" t="s">
        <v>1372</v>
      </c>
      <c r="C20" s="115" t="s">
        <v>1409</v>
      </c>
      <c r="D20" s="115" t="s">
        <v>1342</v>
      </c>
      <c r="E20" s="115" t="s">
        <v>1339</v>
      </c>
      <c r="F20" s="116">
        <v>2030</v>
      </c>
      <c r="G20" s="115" t="s">
        <v>1346</v>
      </c>
      <c r="H20" s="115" t="s">
        <v>1410</v>
      </c>
      <c r="I20" s="10">
        <f>MROUND(I18/J18*J20, 10000)</f>
        <v>280000</v>
      </c>
      <c r="J20" s="27">
        <f>12-J18-J19</f>
        <v>2</v>
      </c>
      <c r="K20" s="117"/>
      <c r="L20" s="10"/>
      <c r="M20" s="118"/>
      <c r="N20" s="10"/>
      <c r="O20" s="118"/>
      <c r="P20" s="132"/>
      <c r="Q20" s="133"/>
      <c r="R20" s="133"/>
      <c r="S20" s="115"/>
      <c r="T20" s="119" t="s">
        <v>1411</v>
      </c>
    </row>
    <row r="21" spans="1:20" ht="15" x14ac:dyDescent="0.2">
      <c r="A21" s="114" t="s">
        <v>1404</v>
      </c>
      <c r="B21" s="115" t="s">
        <v>1372</v>
      </c>
      <c r="C21" s="115" t="s">
        <v>1412</v>
      </c>
      <c r="D21" s="115" t="s">
        <v>1341</v>
      </c>
      <c r="E21" s="115" t="s">
        <v>1374</v>
      </c>
      <c r="F21" s="116">
        <v>1972</v>
      </c>
      <c r="G21" s="115" t="s">
        <v>1346</v>
      </c>
      <c r="H21" s="115" t="s">
        <v>1413</v>
      </c>
      <c r="I21" s="10">
        <v>230000</v>
      </c>
      <c r="J21" s="117">
        <v>1.5</v>
      </c>
      <c r="K21" s="117"/>
      <c r="L21" s="10">
        <v>80000</v>
      </c>
      <c r="M21" s="118">
        <v>1</v>
      </c>
      <c r="N21" s="10">
        <v>75000</v>
      </c>
      <c r="O21" s="118">
        <v>1</v>
      </c>
      <c r="P21" s="132">
        <v>12</v>
      </c>
      <c r="Q21" s="133">
        <v>67.7</v>
      </c>
      <c r="R21" s="115" t="s">
        <v>1376</v>
      </c>
      <c r="S21" s="115"/>
      <c r="T21" s="119" t="s">
        <v>1414</v>
      </c>
    </row>
    <row r="22" spans="1:20" ht="15" customHeight="1" x14ac:dyDescent="0.2">
      <c r="A22" s="114" t="s">
        <v>1404</v>
      </c>
      <c r="B22" s="115" t="s">
        <v>1372</v>
      </c>
      <c r="C22" s="115" t="s">
        <v>1415</v>
      </c>
      <c r="D22" s="115" t="s">
        <v>1341</v>
      </c>
      <c r="E22" s="115" t="s">
        <v>1374</v>
      </c>
      <c r="F22" s="116">
        <v>1980</v>
      </c>
      <c r="G22" s="115" t="s">
        <v>1346</v>
      </c>
      <c r="H22" s="115" t="s">
        <v>1413</v>
      </c>
      <c r="I22" s="10">
        <v>1600000</v>
      </c>
      <c r="J22" s="117">
        <v>10</v>
      </c>
      <c r="K22" s="117"/>
      <c r="L22" s="10">
        <v>360000</v>
      </c>
      <c r="M22" s="118">
        <v>3</v>
      </c>
      <c r="N22" s="10">
        <v>267000</v>
      </c>
      <c r="O22" s="118">
        <v>2</v>
      </c>
      <c r="P22" s="132">
        <v>13</v>
      </c>
      <c r="Q22" s="133">
        <v>80</v>
      </c>
      <c r="R22" s="115" t="s">
        <v>1376</v>
      </c>
      <c r="S22" s="115"/>
      <c r="T22" s="119" t="s">
        <v>1414</v>
      </c>
    </row>
    <row r="23" spans="1:20" s="41" customFormat="1" ht="15" x14ac:dyDescent="0.25">
      <c r="A23" s="114" t="s">
        <v>1404</v>
      </c>
      <c r="B23" s="115" t="s">
        <v>1372</v>
      </c>
      <c r="C23" s="115" t="s">
        <v>1416</v>
      </c>
      <c r="D23" s="115" t="s">
        <v>1341</v>
      </c>
      <c r="E23" s="115" t="s">
        <v>1369</v>
      </c>
      <c r="F23" s="116">
        <v>2023</v>
      </c>
      <c r="G23" s="115" t="s">
        <v>1345</v>
      </c>
      <c r="H23" s="115" t="s">
        <v>1417</v>
      </c>
      <c r="I23" s="10"/>
      <c r="J23" s="117">
        <v>5</v>
      </c>
      <c r="K23" s="117"/>
      <c r="L23" s="10">
        <v>142500</v>
      </c>
      <c r="M23" s="118"/>
      <c r="N23" s="129">
        <v>180000</v>
      </c>
      <c r="O23" s="124">
        <v>1</v>
      </c>
      <c r="P23" s="123">
        <v>15</v>
      </c>
      <c r="Q23" s="133">
        <v>67</v>
      </c>
      <c r="R23" s="123" t="s">
        <v>1407</v>
      </c>
      <c r="S23" s="115"/>
      <c r="T23" s="119" t="s">
        <v>1417</v>
      </c>
    </row>
    <row r="24" spans="1:20" ht="15" customHeight="1" x14ac:dyDescent="0.25">
      <c r="A24" s="121" t="s">
        <v>1418</v>
      </c>
      <c r="B24" s="115" t="s">
        <v>1372</v>
      </c>
      <c r="C24" s="122" t="s">
        <v>1419</v>
      </c>
      <c r="D24" s="122" t="s">
        <v>1341</v>
      </c>
      <c r="E24" s="123" t="s">
        <v>1369</v>
      </c>
      <c r="F24" s="124">
        <v>2023</v>
      </c>
      <c r="G24" s="115" t="s">
        <v>1345</v>
      </c>
      <c r="H24" s="123" t="s">
        <v>1420</v>
      </c>
      <c r="I24" s="129">
        <v>442000</v>
      </c>
      <c r="J24" s="134">
        <v>3.1</v>
      </c>
      <c r="K24" s="134"/>
      <c r="L24" s="129">
        <v>170000</v>
      </c>
      <c r="M24" s="145">
        <v>4</v>
      </c>
      <c r="N24" s="129">
        <v>180000</v>
      </c>
      <c r="O24" s="124">
        <v>1</v>
      </c>
      <c r="P24" s="123">
        <v>16</v>
      </c>
      <c r="Q24" s="123">
        <v>84</v>
      </c>
      <c r="R24" s="123" t="s">
        <v>1376</v>
      </c>
      <c r="S24" s="123"/>
      <c r="T24" s="123" t="s">
        <v>1420</v>
      </c>
    </row>
    <row r="25" spans="1:20" s="4" customFormat="1" ht="15" customHeight="1" x14ac:dyDescent="0.25">
      <c r="A25" s="114" t="s">
        <v>1418</v>
      </c>
      <c r="B25" s="115" t="s">
        <v>1372</v>
      </c>
      <c r="C25" s="115" t="s">
        <v>1421</v>
      </c>
      <c r="D25" s="115" t="s">
        <v>1343</v>
      </c>
      <c r="E25" s="130" t="s">
        <v>1369</v>
      </c>
      <c r="F25" s="116">
        <v>2024</v>
      </c>
      <c r="G25" s="115" t="s">
        <v>1345</v>
      </c>
      <c r="H25" s="123" t="s">
        <v>1420</v>
      </c>
      <c r="I25" s="129">
        <v>550000</v>
      </c>
      <c r="J25" s="134">
        <v>4.32</v>
      </c>
      <c r="K25" s="134"/>
      <c r="L25" s="129">
        <v>174000</v>
      </c>
      <c r="M25" s="145">
        <v>4</v>
      </c>
      <c r="N25" s="129">
        <v>180000</v>
      </c>
      <c r="O25" s="124">
        <v>1</v>
      </c>
      <c r="P25" s="123">
        <v>15</v>
      </c>
      <c r="Q25" s="123">
        <v>70</v>
      </c>
      <c r="R25" s="123" t="s">
        <v>1376</v>
      </c>
      <c r="S25" s="130"/>
      <c r="T25" s="123" t="s">
        <v>1420</v>
      </c>
    </row>
    <row r="26" spans="1:20" s="4" customFormat="1" ht="15" customHeight="1" x14ac:dyDescent="0.25">
      <c r="A26" s="114" t="s">
        <v>1418</v>
      </c>
      <c r="B26" s="115" t="s">
        <v>1372</v>
      </c>
      <c r="C26" s="115" t="s">
        <v>1422</v>
      </c>
      <c r="D26" s="115" t="s">
        <v>1341</v>
      </c>
      <c r="E26" s="130" t="s">
        <v>1369</v>
      </c>
      <c r="F26" s="116">
        <v>2023</v>
      </c>
      <c r="G26" s="115" t="s">
        <v>1345</v>
      </c>
      <c r="H26" s="123" t="s">
        <v>1420</v>
      </c>
      <c r="I26" s="129">
        <v>558000</v>
      </c>
      <c r="J26" s="134">
        <v>4.8899999999999997</v>
      </c>
      <c r="K26" s="134"/>
      <c r="L26" s="129">
        <v>170000</v>
      </c>
      <c r="M26" s="145">
        <v>4</v>
      </c>
      <c r="N26" s="129">
        <v>180000</v>
      </c>
      <c r="O26" s="124">
        <v>1</v>
      </c>
      <c r="P26" s="123">
        <v>13.5</v>
      </c>
      <c r="Q26" s="123">
        <v>98</v>
      </c>
      <c r="R26" s="123" t="s">
        <v>1376</v>
      </c>
      <c r="S26" s="130"/>
      <c r="T26" s="123" t="s">
        <v>1420</v>
      </c>
    </row>
    <row r="27" spans="1:20" s="4" customFormat="1" ht="15" customHeight="1" x14ac:dyDescent="0.25">
      <c r="A27" s="114" t="s">
        <v>1418</v>
      </c>
      <c r="B27" s="115" t="s">
        <v>1372</v>
      </c>
      <c r="C27" s="115" t="s">
        <v>1423</v>
      </c>
      <c r="D27" s="115" t="s">
        <v>1342</v>
      </c>
      <c r="E27" s="130" t="s">
        <v>1369</v>
      </c>
      <c r="F27" s="116">
        <v>2024</v>
      </c>
      <c r="G27" s="115" t="s">
        <v>1345</v>
      </c>
      <c r="H27" s="123" t="s">
        <v>1420</v>
      </c>
      <c r="I27" s="129">
        <v>502000</v>
      </c>
      <c r="J27" s="134">
        <v>3.14</v>
      </c>
      <c r="K27" s="134"/>
      <c r="L27" s="129">
        <v>138000</v>
      </c>
      <c r="M27" s="145">
        <v>4</v>
      </c>
      <c r="N27" s="129">
        <v>180000</v>
      </c>
      <c r="O27" s="124">
        <v>1</v>
      </c>
      <c r="P27" s="123">
        <v>14</v>
      </c>
      <c r="Q27" s="123">
        <v>98</v>
      </c>
      <c r="R27" s="123" t="s">
        <v>1376</v>
      </c>
      <c r="S27" s="130"/>
      <c r="T27" s="123" t="s">
        <v>1420</v>
      </c>
    </row>
    <row r="28" spans="1:20" s="4" customFormat="1" ht="15" customHeight="1" x14ac:dyDescent="0.2">
      <c r="A28" s="114" t="s">
        <v>1418</v>
      </c>
      <c r="B28" s="115" t="s">
        <v>1372</v>
      </c>
      <c r="C28" s="115" t="s">
        <v>1424</v>
      </c>
      <c r="D28" s="115" t="s">
        <v>1589</v>
      </c>
      <c r="E28" s="130" t="s">
        <v>1369</v>
      </c>
      <c r="F28" s="116">
        <v>2023</v>
      </c>
      <c r="G28" s="115" t="s">
        <v>1345</v>
      </c>
      <c r="H28" s="130" t="s">
        <v>1425</v>
      </c>
      <c r="I28" s="10"/>
      <c r="J28" s="135"/>
      <c r="K28" s="135"/>
      <c r="L28" s="136"/>
      <c r="M28" s="118"/>
      <c r="N28" s="137"/>
      <c r="O28" s="130"/>
      <c r="P28" s="130"/>
      <c r="Q28" s="130"/>
      <c r="R28" s="130"/>
      <c r="S28" s="130"/>
      <c r="T28" s="138" t="s">
        <v>1425</v>
      </c>
    </row>
    <row r="29" spans="1:20" s="4" customFormat="1" ht="15" customHeight="1" x14ac:dyDescent="0.2">
      <c r="A29" s="114" t="s">
        <v>1418</v>
      </c>
      <c r="B29" s="115" t="s">
        <v>1372</v>
      </c>
      <c r="C29" s="115" t="s">
        <v>1426</v>
      </c>
      <c r="D29" s="115" t="s">
        <v>1343</v>
      </c>
      <c r="E29" s="130" t="s">
        <v>1369</v>
      </c>
      <c r="F29" s="116">
        <v>2024</v>
      </c>
      <c r="G29" s="115" t="s">
        <v>1345</v>
      </c>
      <c r="H29" s="130" t="s">
        <v>1425</v>
      </c>
      <c r="I29" s="10"/>
      <c r="J29" s="135">
        <v>6.5</v>
      </c>
      <c r="K29" s="135"/>
      <c r="L29" s="136"/>
      <c r="M29" s="118"/>
      <c r="N29" s="137"/>
      <c r="O29" s="130"/>
      <c r="P29" s="130"/>
      <c r="Q29" s="130"/>
      <c r="R29" s="130"/>
      <c r="S29" s="130"/>
      <c r="T29" s="138" t="s">
        <v>1425</v>
      </c>
    </row>
    <row r="30" spans="1:20" s="4" customFormat="1" ht="15" customHeight="1" x14ac:dyDescent="0.2">
      <c r="A30" s="114" t="s">
        <v>1418</v>
      </c>
      <c r="B30" s="115" t="s">
        <v>1372</v>
      </c>
      <c r="C30" s="115" t="s">
        <v>1427</v>
      </c>
      <c r="D30" s="115" t="s">
        <v>1341</v>
      </c>
      <c r="E30" s="130" t="s">
        <v>1369</v>
      </c>
      <c r="F30" s="116">
        <v>2024</v>
      </c>
      <c r="G30" s="115" t="s">
        <v>1345</v>
      </c>
      <c r="H30" s="130" t="s">
        <v>1425</v>
      </c>
      <c r="I30" s="10"/>
      <c r="J30" s="135">
        <v>6.5</v>
      </c>
      <c r="K30" s="135"/>
      <c r="L30" s="136"/>
      <c r="M30" s="118"/>
      <c r="N30" s="137"/>
      <c r="O30" s="130"/>
      <c r="P30" s="130"/>
      <c r="Q30" s="130"/>
      <c r="R30" s="130"/>
      <c r="S30" s="130"/>
      <c r="T30" s="138" t="s">
        <v>1425</v>
      </c>
    </row>
    <row r="31" spans="1:20" s="4" customFormat="1" ht="15" customHeight="1" x14ac:dyDescent="0.2">
      <c r="A31" s="114" t="s">
        <v>1418</v>
      </c>
      <c r="B31" s="115" t="s">
        <v>1372</v>
      </c>
      <c r="C31" s="115" t="s">
        <v>1428</v>
      </c>
      <c r="D31" s="115" t="s">
        <v>1342</v>
      </c>
      <c r="E31" s="130" t="s">
        <v>1369</v>
      </c>
      <c r="F31" s="116">
        <v>2025</v>
      </c>
      <c r="G31" s="115" t="s">
        <v>1346</v>
      </c>
      <c r="H31" s="130" t="s">
        <v>1429</v>
      </c>
      <c r="I31" s="10"/>
      <c r="J31" s="135">
        <v>2.2000000000000002</v>
      </c>
      <c r="K31" s="135"/>
      <c r="L31" s="136"/>
      <c r="M31" s="118"/>
      <c r="N31" s="137"/>
      <c r="O31" s="130"/>
      <c r="P31" s="130"/>
      <c r="Q31" s="130"/>
      <c r="R31" s="130"/>
      <c r="S31" s="130"/>
      <c r="T31" s="138" t="s">
        <v>1429</v>
      </c>
    </row>
    <row r="32" spans="1:20" s="84" customFormat="1" ht="15" customHeight="1" x14ac:dyDescent="0.2">
      <c r="A32" s="114" t="s">
        <v>1418</v>
      </c>
      <c r="B32" s="115" t="s">
        <v>1372</v>
      </c>
      <c r="C32" s="115" t="s">
        <v>1430</v>
      </c>
      <c r="D32" s="115" t="s">
        <v>1342</v>
      </c>
      <c r="E32" s="130" t="s">
        <v>1369</v>
      </c>
      <c r="F32" s="116">
        <v>2027</v>
      </c>
      <c r="G32" s="115" t="s">
        <v>1346</v>
      </c>
      <c r="H32" s="130" t="s">
        <v>1431</v>
      </c>
      <c r="I32" s="10"/>
      <c r="J32" s="135">
        <v>13.3</v>
      </c>
      <c r="K32" s="135"/>
      <c r="L32" s="136"/>
      <c r="M32" s="118"/>
      <c r="N32" s="137"/>
      <c r="O32" s="130"/>
      <c r="P32" s="130"/>
      <c r="Q32" s="130"/>
      <c r="R32" s="130"/>
      <c r="S32" s="130"/>
      <c r="T32" s="138" t="s">
        <v>1431</v>
      </c>
    </row>
    <row r="33" spans="1:20" s="4" customFormat="1" ht="15" x14ac:dyDescent="0.2">
      <c r="A33" s="114" t="s">
        <v>1432</v>
      </c>
      <c r="B33" s="115" t="s">
        <v>1372</v>
      </c>
      <c r="C33" s="115" t="s">
        <v>1433</v>
      </c>
      <c r="D33" s="115" t="s">
        <v>1342</v>
      </c>
      <c r="E33" s="115" t="s">
        <v>1369</v>
      </c>
      <c r="F33" s="116"/>
      <c r="G33" s="115" t="s">
        <v>1345</v>
      </c>
      <c r="H33" s="130" t="s">
        <v>1434</v>
      </c>
      <c r="I33" s="10">
        <v>470000</v>
      </c>
      <c r="J33" s="130">
        <v>2.5</v>
      </c>
      <c r="K33" s="117"/>
      <c r="L33" s="10"/>
      <c r="M33" s="118"/>
      <c r="N33" s="136"/>
      <c r="O33" s="118"/>
      <c r="P33" s="133"/>
      <c r="Q33" s="133"/>
      <c r="R33" s="115"/>
      <c r="S33" s="115"/>
      <c r="T33" s="119" t="s">
        <v>1434</v>
      </c>
    </row>
    <row r="34" spans="1:20" ht="15" customHeight="1" x14ac:dyDescent="0.25">
      <c r="A34" s="121" t="s">
        <v>1432</v>
      </c>
      <c r="B34" s="115" t="s">
        <v>1372</v>
      </c>
      <c r="C34" s="122" t="s">
        <v>1435</v>
      </c>
      <c r="D34" s="122" t="s">
        <v>1341</v>
      </c>
      <c r="E34" s="123" t="s">
        <v>1369</v>
      </c>
      <c r="F34" s="124">
        <v>2024</v>
      </c>
      <c r="G34" s="122" t="s">
        <v>1345</v>
      </c>
      <c r="H34" s="123" t="s">
        <v>1436</v>
      </c>
      <c r="I34" s="10">
        <v>944000</v>
      </c>
      <c r="J34" s="125">
        <v>5.5</v>
      </c>
      <c r="K34" s="125"/>
      <c r="L34" s="129">
        <v>153500</v>
      </c>
      <c r="M34" s="126">
        <v>4</v>
      </c>
      <c r="N34" s="129">
        <v>170000</v>
      </c>
      <c r="O34" s="123"/>
      <c r="P34" s="123"/>
      <c r="Q34" s="139">
        <v>100</v>
      </c>
      <c r="R34" s="123" t="s">
        <v>1407</v>
      </c>
      <c r="S34" s="124"/>
      <c r="T34" s="127" t="s">
        <v>1437</v>
      </c>
    </row>
    <row r="35" spans="1:20" s="41" customFormat="1" ht="15" customHeight="1" x14ac:dyDescent="0.2">
      <c r="A35" s="115" t="s">
        <v>1432</v>
      </c>
      <c r="B35" s="115" t="s">
        <v>1372</v>
      </c>
      <c r="C35" s="115" t="s">
        <v>1438</v>
      </c>
      <c r="D35" s="115" t="s">
        <v>1342</v>
      </c>
      <c r="E35" s="115" t="s">
        <v>1369</v>
      </c>
      <c r="F35" s="116"/>
      <c r="G35" s="115" t="s">
        <v>1345</v>
      </c>
      <c r="H35" s="130" t="s">
        <v>1436</v>
      </c>
      <c r="I35" s="10">
        <v>945000</v>
      </c>
      <c r="J35" s="130">
        <v>5.5</v>
      </c>
      <c r="K35" s="117"/>
      <c r="L35" s="10">
        <v>170000</v>
      </c>
      <c r="M35" s="118"/>
      <c r="N35" s="136"/>
      <c r="O35" s="118"/>
      <c r="P35" s="133"/>
      <c r="Q35" s="133"/>
      <c r="R35" s="115"/>
      <c r="S35" s="115"/>
      <c r="T35" s="119"/>
    </row>
    <row r="36" spans="1:20" ht="15" customHeight="1" x14ac:dyDescent="0.2">
      <c r="A36" s="114" t="s">
        <v>1432</v>
      </c>
      <c r="B36" s="115" t="s">
        <v>1372</v>
      </c>
      <c r="C36" s="115" t="s">
        <v>1439</v>
      </c>
      <c r="D36" s="115" t="s">
        <v>1341</v>
      </c>
      <c r="E36" s="115" t="s">
        <v>1374</v>
      </c>
      <c r="F36" s="116">
        <v>1999</v>
      </c>
      <c r="G36" s="115" t="s">
        <v>1346</v>
      </c>
      <c r="H36" s="130" t="s">
        <v>1440</v>
      </c>
      <c r="I36" s="10">
        <v>820000</v>
      </c>
      <c r="J36" s="130">
        <v>7</v>
      </c>
      <c r="K36" s="117"/>
      <c r="L36" s="10">
        <v>225000</v>
      </c>
      <c r="M36" s="118">
        <v>3</v>
      </c>
      <c r="N36" s="136">
        <v>260000</v>
      </c>
      <c r="O36" s="118">
        <v>1</v>
      </c>
      <c r="P36" s="133">
        <v>13.5</v>
      </c>
      <c r="Q36" s="133">
        <v>64</v>
      </c>
      <c r="R36" s="115" t="s">
        <v>1376</v>
      </c>
      <c r="S36" s="115"/>
      <c r="T36" s="119" t="s">
        <v>1441</v>
      </c>
    </row>
    <row r="37" spans="1:20" s="41" customFormat="1" ht="15" customHeight="1" x14ac:dyDescent="0.2">
      <c r="A37" s="114" t="s">
        <v>1432</v>
      </c>
      <c r="B37" s="115" t="s">
        <v>1372</v>
      </c>
      <c r="C37" s="115" t="s">
        <v>1442</v>
      </c>
      <c r="D37" s="115" t="s">
        <v>1342</v>
      </c>
      <c r="E37" s="115" t="s">
        <v>1369</v>
      </c>
      <c r="F37" s="116">
        <v>2024</v>
      </c>
      <c r="G37" s="115" t="s">
        <v>1345</v>
      </c>
      <c r="H37" s="130" t="s">
        <v>1443</v>
      </c>
      <c r="I37" s="10">
        <v>885000</v>
      </c>
      <c r="J37" s="130">
        <v>5.2</v>
      </c>
      <c r="K37" s="117"/>
      <c r="L37" s="10">
        <v>170000</v>
      </c>
      <c r="M37" s="118"/>
      <c r="N37" s="136"/>
      <c r="O37" s="118"/>
      <c r="P37" s="133"/>
      <c r="Q37" s="133"/>
      <c r="R37" s="115"/>
      <c r="S37" s="115"/>
      <c r="T37" s="119" t="s">
        <v>1444</v>
      </c>
    </row>
    <row r="38" spans="1:20" s="4" customFormat="1" ht="15" customHeight="1" x14ac:dyDescent="0.25">
      <c r="A38" s="121" t="s">
        <v>1445</v>
      </c>
      <c r="B38" s="115" t="s">
        <v>1372</v>
      </c>
      <c r="C38" s="122" t="s">
        <v>1446</v>
      </c>
      <c r="D38" s="122" t="s">
        <v>1342</v>
      </c>
      <c r="E38" s="123" t="s">
        <v>1369</v>
      </c>
      <c r="F38" s="124"/>
      <c r="G38" s="115" t="s">
        <v>1345</v>
      </c>
      <c r="H38" s="130" t="s">
        <v>1447</v>
      </c>
      <c r="I38" s="10"/>
      <c r="J38" s="130">
        <v>7.8</v>
      </c>
      <c r="K38" s="125"/>
      <c r="L38" s="129"/>
      <c r="M38" s="126"/>
      <c r="N38" s="136"/>
      <c r="O38" s="123"/>
      <c r="P38" s="123"/>
      <c r="Q38" s="123"/>
      <c r="R38" s="123"/>
      <c r="S38" s="123"/>
      <c r="T38" s="127" t="s">
        <v>1448</v>
      </c>
    </row>
    <row r="39" spans="1:20" ht="15" customHeight="1" x14ac:dyDescent="0.25">
      <c r="A39" s="121" t="s">
        <v>1445</v>
      </c>
      <c r="B39" s="115" t="s">
        <v>1372</v>
      </c>
      <c r="C39" s="122" t="s">
        <v>1449</v>
      </c>
      <c r="D39" s="122" t="s">
        <v>1342</v>
      </c>
      <c r="E39" s="123" t="s">
        <v>1369</v>
      </c>
      <c r="F39" s="124">
        <v>2024</v>
      </c>
      <c r="G39" s="115" t="s">
        <v>1345</v>
      </c>
      <c r="H39" s="123" t="s">
        <v>1450</v>
      </c>
      <c r="I39" s="10"/>
      <c r="J39" s="125">
        <v>2.6</v>
      </c>
      <c r="K39" s="125"/>
      <c r="L39" s="129"/>
      <c r="M39" s="126"/>
      <c r="N39" s="136"/>
      <c r="O39" s="123"/>
      <c r="P39" s="123"/>
      <c r="Q39" s="123"/>
      <c r="R39" s="123"/>
      <c r="S39" s="123"/>
      <c r="T39" s="127" t="s">
        <v>1451</v>
      </c>
    </row>
    <row r="40" spans="1:20" ht="15" customHeight="1" x14ac:dyDescent="0.25">
      <c r="A40" s="114" t="s">
        <v>1452</v>
      </c>
      <c r="B40" s="122" t="s">
        <v>1389</v>
      </c>
      <c r="C40" s="115" t="s">
        <v>1453</v>
      </c>
      <c r="D40" s="115" t="s">
        <v>1341</v>
      </c>
      <c r="E40" s="115" t="s">
        <v>1374</v>
      </c>
      <c r="F40" s="116">
        <v>2013</v>
      </c>
      <c r="G40" s="115" t="s">
        <v>1345</v>
      </c>
      <c r="H40" s="115" t="s">
        <v>1454</v>
      </c>
      <c r="I40" s="10"/>
      <c r="J40" s="117">
        <v>2.5</v>
      </c>
      <c r="K40" s="117"/>
      <c r="L40" s="10">
        <v>138000</v>
      </c>
      <c r="M40" s="118"/>
      <c r="N40" s="136"/>
      <c r="O40" s="118"/>
      <c r="P40" s="133"/>
      <c r="Q40" s="133"/>
      <c r="R40" s="115"/>
      <c r="S40" s="115"/>
      <c r="T40" s="119" t="s">
        <v>1455</v>
      </c>
    </row>
    <row r="41" spans="1:20" ht="15" customHeight="1" x14ac:dyDescent="0.2">
      <c r="A41" s="114" t="s">
        <v>1456</v>
      </c>
      <c r="B41" s="115" t="s">
        <v>1372</v>
      </c>
      <c r="C41" s="115" t="s">
        <v>1457</v>
      </c>
      <c r="D41" s="115" t="s">
        <v>1341</v>
      </c>
      <c r="E41" s="115" t="s">
        <v>1374</v>
      </c>
      <c r="F41" s="116">
        <v>2013</v>
      </c>
      <c r="G41" s="115" t="s">
        <v>1345</v>
      </c>
      <c r="H41" s="115" t="s">
        <v>1458</v>
      </c>
      <c r="I41" s="10">
        <v>592000</v>
      </c>
      <c r="J41" s="117">
        <v>3.55</v>
      </c>
      <c r="K41" s="117">
        <v>1.19</v>
      </c>
      <c r="L41" s="10">
        <v>137500</v>
      </c>
      <c r="M41" s="118">
        <v>4</v>
      </c>
      <c r="N41" s="136">
        <v>180000</v>
      </c>
      <c r="O41" s="118"/>
      <c r="P41" s="133">
        <v>113</v>
      </c>
      <c r="Q41" s="133">
        <v>80</v>
      </c>
      <c r="R41" s="115" t="s">
        <v>1376</v>
      </c>
      <c r="S41" s="115"/>
      <c r="T41" s="119" t="s">
        <v>1459</v>
      </c>
    </row>
    <row r="42" spans="1:20" ht="15" customHeight="1" x14ac:dyDescent="0.2">
      <c r="A42" s="114" t="s">
        <v>1456</v>
      </c>
      <c r="B42" s="109" t="s">
        <v>1372</v>
      </c>
      <c r="C42" s="115" t="s">
        <v>1460</v>
      </c>
      <c r="D42" s="115" t="s">
        <v>1341</v>
      </c>
      <c r="E42" s="115" t="s">
        <v>1374</v>
      </c>
      <c r="F42" s="116">
        <v>1971</v>
      </c>
      <c r="G42" s="115" t="s">
        <v>1346</v>
      </c>
      <c r="H42" s="115" t="s">
        <v>1461</v>
      </c>
      <c r="I42" s="10">
        <v>427000</v>
      </c>
      <c r="J42" s="117">
        <v>3.4</v>
      </c>
      <c r="K42" s="117"/>
      <c r="L42" s="10">
        <v>100000</v>
      </c>
      <c r="M42" s="118">
        <v>2</v>
      </c>
      <c r="N42" s="136">
        <v>70000</v>
      </c>
      <c r="O42" s="118">
        <v>1</v>
      </c>
      <c r="P42" s="133">
        <v>10</v>
      </c>
      <c r="Q42" s="133">
        <v>70</v>
      </c>
      <c r="R42" s="115" t="s">
        <v>1376</v>
      </c>
      <c r="S42" s="115"/>
      <c r="T42" s="119" t="s">
        <v>1462</v>
      </c>
    </row>
    <row r="43" spans="1:20" ht="15" customHeight="1" x14ac:dyDescent="0.2">
      <c r="A43" s="114" t="s">
        <v>1456</v>
      </c>
      <c r="B43" s="115" t="s">
        <v>1372</v>
      </c>
      <c r="C43" s="115" t="s">
        <v>1463</v>
      </c>
      <c r="D43" s="115" t="s">
        <v>1341</v>
      </c>
      <c r="E43" s="115" t="s">
        <v>1369</v>
      </c>
      <c r="F43" s="116">
        <v>2023</v>
      </c>
      <c r="G43" s="115" t="s">
        <v>1345</v>
      </c>
      <c r="H43" s="115" t="s">
        <v>1464</v>
      </c>
      <c r="I43" s="10"/>
      <c r="J43" s="117">
        <v>5</v>
      </c>
      <c r="K43" s="117"/>
      <c r="L43" s="10"/>
      <c r="M43" s="118"/>
      <c r="N43" s="136"/>
      <c r="O43" s="118">
        <v>1</v>
      </c>
      <c r="P43" s="133"/>
      <c r="Q43" s="133"/>
      <c r="R43" s="115" t="s">
        <v>1376</v>
      </c>
      <c r="S43" s="115"/>
      <c r="T43" s="119" t="s">
        <v>1464</v>
      </c>
    </row>
    <row r="44" spans="1:20" ht="15" customHeight="1" x14ac:dyDescent="0.2">
      <c r="A44" s="114" t="s">
        <v>1456</v>
      </c>
      <c r="B44" s="109" t="s">
        <v>1372</v>
      </c>
      <c r="C44" s="115" t="s">
        <v>1465</v>
      </c>
      <c r="D44" s="115" t="s">
        <v>1343</v>
      </c>
      <c r="E44" s="115" t="s">
        <v>1369</v>
      </c>
      <c r="F44" s="116">
        <v>2024</v>
      </c>
      <c r="G44" s="115" t="s">
        <v>1345</v>
      </c>
      <c r="H44" s="115" t="s">
        <v>1464</v>
      </c>
      <c r="I44" s="10"/>
      <c r="J44" s="117">
        <v>5</v>
      </c>
      <c r="K44" s="117"/>
      <c r="L44" s="10"/>
      <c r="M44" s="118"/>
      <c r="N44" s="136"/>
      <c r="O44" s="118">
        <v>1</v>
      </c>
      <c r="P44" s="133"/>
      <c r="Q44" s="133"/>
      <c r="R44" s="115" t="s">
        <v>1376</v>
      </c>
      <c r="S44" s="115"/>
      <c r="T44" s="119" t="s">
        <v>1464</v>
      </c>
    </row>
    <row r="45" spans="1:20" ht="15" customHeight="1" x14ac:dyDescent="0.25">
      <c r="A45" s="121" t="s">
        <v>1456</v>
      </c>
      <c r="B45" s="109" t="s">
        <v>1372</v>
      </c>
      <c r="C45" s="122" t="s">
        <v>1466</v>
      </c>
      <c r="D45" s="122" t="s">
        <v>1342</v>
      </c>
      <c r="E45" s="123" t="s">
        <v>1369</v>
      </c>
      <c r="F45" s="124"/>
      <c r="G45" s="115" t="s">
        <v>1346</v>
      </c>
      <c r="H45" s="123" t="s">
        <v>1467</v>
      </c>
      <c r="I45" s="10">
        <f>ROUNDDOWN(23.1/24*1000000,-3)</f>
        <v>962000</v>
      </c>
      <c r="J45" s="125">
        <v>8</v>
      </c>
      <c r="K45" s="125"/>
      <c r="L45" s="129">
        <v>320000</v>
      </c>
      <c r="M45" s="126">
        <v>2</v>
      </c>
      <c r="N45" s="136">
        <v>155000</v>
      </c>
      <c r="O45" s="123"/>
      <c r="P45" s="123"/>
      <c r="Q45" s="123"/>
      <c r="R45" s="123" t="s">
        <v>1407</v>
      </c>
      <c r="S45" s="123"/>
      <c r="T45" s="140" t="s">
        <v>1468</v>
      </c>
    </row>
    <row r="46" spans="1:20" ht="15" customHeight="1" x14ac:dyDescent="0.2">
      <c r="A46" s="114" t="s">
        <v>1456</v>
      </c>
      <c r="B46" s="109" t="s">
        <v>1372</v>
      </c>
      <c r="C46" s="115" t="s">
        <v>1469</v>
      </c>
      <c r="D46" s="115" t="s">
        <v>1341</v>
      </c>
      <c r="E46" s="115" t="s">
        <v>1374</v>
      </c>
      <c r="F46" s="116">
        <v>2009</v>
      </c>
      <c r="G46" s="115" t="s">
        <v>1470</v>
      </c>
      <c r="H46" s="115" t="s">
        <v>1471</v>
      </c>
      <c r="I46" s="10">
        <v>1156000</v>
      </c>
      <c r="J46" s="117">
        <v>9</v>
      </c>
      <c r="K46" s="117">
        <v>0.6</v>
      </c>
      <c r="L46" s="10">
        <v>250000</v>
      </c>
      <c r="M46" s="118">
        <v>2</v>
      </c>
      <c r="N46" s="136">
        <v>217000</v>
      </c>
      <c r="O46" s="118">
        <v>1</v>
      </c>
      <c r="P46" s="133">
        <v>27</v>
      </c>
      <c r="Q46" s="133">
        <v>70</v>
      </c>
      <c r="R46" s="115" t="s">
        <v>1472</v>
      </c>
      <c r="S46" s="115"/>
      <c r="T46" s="119" t="s">
        <v>1473</v>
      </c>
    </row>
    <row r="47" spans="1:20" ht="15" x14ac:dyDescent="0.25">
      <c r="A47" s="121" t="s">
        <v>1474</v>
      </c>
      <c r="B47" s="115" t="s">
        <v>1372</v>
      </c>
      <c r="C47" s="122" t="s">
        <v>1475</v>
      </c>
      <c r="D47" s="122" t="s">
        <v>1342</v>
      </c>
      <c r="E47" s="123" t="s">
        <v>1369</v>
      </c>
      <c r="F47" s="124"/>
      <c r="G47" s="115" t="s">
        <v>1476</v>
      </c>
      <c r="H47" s="123" t="s">
        <v>1477</v>
      </c>
      <c r="I47" s="10">
        <v>700000</v>
      </c>
      <c r="J47" s="125">
        <v>1.5</v>
      </c>
      <c r="K47" s="141"/>
      <c r="L47" s="129"/>
      <c r="M47" s="126"/>
      <c r="N47" s="142">
        <v>170000</v>
      </c>
      <c r="O47" s="123"/>
      <c r="P47" s="123"/>
      <c r="Q47" s="123"/>
      <c r="R47" s="123" t="s">
        <v>1376</v>
      </c>
      <c r="S47" s="123"/>
      <c r="T47" s="127" t="s">
        <v>1478</v>
      </c>
    </row>
    <row r="48" spans="1:20" ht="15" customHeight="1" x14ac:dyDescent="0.2">
      <c r="A48" s="114" t="s">
        <v>1479</v>
      </c>
      <c r="B48" s="115" t="s">
        <v>1372</v>
      </c>
      <c r="C48" s="115" t="s">
        <v>1480</v>
      </c>
      <c r="D48" s="115" t="s">
        <v>1341</v>
      </c>
      <c r="E48" s="115" t="s">
        <v>1374</v>
      </c>
      <c r="F48" s="116">
        <v>2014</v>
      </c>
      <c r="G48" s="115" t="s">
        <v>1345</v>
      </c>
      <c r="H48" s="115" t="s">
        <v>1587</v>
      </c>
      <c r="I48" s="10">
        <v>428398</v>
      </c>
      <c r="J48" s="117">
        <v>3.75</v>
      </c>
      <c r="K48" s="117"/>
      <c r="L48" s="10">
        <v>170000</v>
      </c>
      <c r="M48" s="118">
        <v>4</v>
      </c>
      <c r="N48" s="136">
        <v>217000</v>
      </c>
      <c r="O48" s="118">
        <v>1</v>
      </c>
      <c r="P48" s="133">
        <v>14.5</v>
      </c>
      <c r="Q48" s="133">
        <v>54</v>
      </c>
      <c r="R48" s="115" t="s">
        <v>1376</v>
      </c>
      <c r="S48" s="115"/>
      <c r="T48" s="119" t="s">
        <v>1588</v>
      </c>
    </row>
    <row r="49" spans="1:20" ht="15" customHeight="1" x14ac:dyDescent="0.25">
      <c r="A49" s="121" t="s">
        <v>1481</v>
      </c>
      <c r="B49" s="115" t="s">
        <v>1372</v>
      </c>
      <c r="C49" s="122" t="s">
        <v>1482</v>
      </c>
      <c r="D49" s="122" t="s">
        <v>1341</v>
      </c>
      <c r="E49" s="115" t="s">
        <v>1374</v>
      </c>
      <c r="F49" s="124">
        <v>2017</v>
      </c>
      <c r="G49" s="122" t="s">
        <v>1483</v>
      </c>
      <c r="H49" s="123" t="s">
        <v>1484</v>
      </c>
      <c r="I49" s="10">
        <v>89000</v>
      </c>
      <c r="J49" s="125">
        <v>0.7</v>
      </c>
      <c r="K49" s="125"/>
      <c r="L49" s="129">
        <v>125000</v>
      </c>
      <c r="M49" s="126">
        <v>5</v>
      </c>
      <c r="N49" s="136"/>
      <c r="O49" s="123"/>
      <c r="P49" s="123"/>
      <c r="Q49" s="123"/>
      <c r="R49" s="123"/>
      <c r="S49" s="123"/>
      <c r="T49" s="127" t="s">
        <v>1484</v>
      </c>
    </row>
    <row r="50" spans="1:20" s="4" customFormat="1" ht="15" customHeight="1" x14ac:dyDescent="0.25">
      <c r="A50" s="121" t="s">
        <v>1485</v>
      </c>
      <c r="B50" s="122" t="s">
        <v>1389</v>
      </c>
      <c r="C50" s="122" t="s">
        <v>1486</v>
      </c>
      <c r="D50" s="122" t="s">
        <v>1342</v>
      </c>
      <c r="E50" s="123" t="s">
        <v>1369</v>
      </c>
      <c r="F50" s="124"/>
      <c r="G50" s="115" t="s">
        <v>1346</v>
      </c>
      <c r="H50" s="123" t="s">
        <v>1487</v>
      </c>
      <c r="I50" s="123"/>
      <c r="J50" s="125">
        <v>5</v>
      </c>
      <c r="K50" s="125"/>
      <c r="L50" s="143"/>
      <c r="M50" s="126"/>
      <c r="N50" s="123"/>
      <c r="O50" s="123"/>
      <c r="P50" s="123"/>
      <c r="Q50" s="123"/>
      <c r="R50" s="123"/>
      <c r="S50" s="123"/>
      <c r="T50" s="127" t="s">
        <v>1488</v>
      </c>
    </row>
    <row r="51" spans="1:20" s="4" customFormat="1" ht="15" customHeight="1" x14ac:dyDescent="0.25">
      <c r="A51" s="121" t="s">
        <v>1485</v>
      </c>
      <c r="B51" s="122" t="s">
        <v>1389</v>
      </c>
      <c r="C51" s="122" t="s">
        <v>1489</v>
      </c>
      <c r="D51" s="122" t="s">
        <v>1342</v>
      </c>
      <c r="E51" s="123" t="s">
        <v>1369</v>
      </c>
      <c r="F51" s="124">
        <v>2025</v>
      </c>
      <c r="G51" s="115" t="s">
        <v>1345</v>
      </c>
      <c r="H51" s="123" t="s">
        <v>1490</v>
      </c>
      <c r="I51" s="123"/>
      <c r="J51" s="125">
        <v>3</v>
      </c>
      <c r="K51" s="125"/>
      <c r="L51" s="143"/>
      <c r="M51" s="126"/>
      <c r="N51" s="123"/>
      <c r="O51" s="123"/>
      <c r="P51" s="123"/>
      <c r="Q51" s="123"/>
      <c r="R51" s="123"/>
      <c r="S51" s="123"/>
      <c r="T51" s="127" t="s">
        <v>1491</v>
      </c>
    </row>
    <row r="52" spans="1:20" s="4" customFormat="1" ht="15" customHeight="1" x14ac:dyDescent="0.2">
      <c r="A52" s="114" t="s">
        <v>1492</v>
      </c>
      <c r="B52" s="115" t="s">
        <v>1372</v>
      </c>
      <c r="C52" s="115" t="s">
        <v>1493</v>
      </c>
      <c r="D52" s="115" t="s">
        <v>1341</v>
      </c>
      <c r="E52" s="115" t="s">
        <v>1374</v>
      </c>
      <c r="F52" s="116">
        <v>2011</v>
      </c>
      <c r="G52" s="115" t="s">
        <v>1346</v>
      </c>
      <c r="H52" s="115" t="s">
        <v>1494</v>
      </c>
      <c r="I52" s="10">
        <v>1650000</v>
      </c>
      <c r="J52" s="117">
        <v>12</v>
      </c>
      <c r="K52" s="117" t="s">
        <v>1495</v>
      </c>
      <c r="L52" s="10">
        <v>540000</v>
      </c>
      <c r="M52" s="118">
        <v>3</v>
      </c>
      <c r="N52" s="136">
        <v>266000</v>
      </c>
      <c r="O52" s="118">
        <v>3</v>
      </c>
      <c r="P52" s="133" t="s">
        <v>1496</v>
      </c>
      <c r="Q52" s="133">
        <v>80</v>
      </c>
      <c r="R52" s="115" t="s">
        <v>1407</v>
      </c>
      <c r="S52" s="115"/>
      <c r="T52" s="119" t="s">
        <v>1497</v>
      </c>
    </row>
    <row r="53" spans="1:20" ht="15" customHeight="1" x14ac:dyDescent="0.2">
      <c r="A53" s="114" t="s">
        <v>1492</v>
      </c>
      <c r="B53" s="115" t="s">
        <v>1372</v>
      </c>
      <c r="C53" s="115" t="s">
        <v>1493</v>
      </c>
      <c r="D53" s="115" t="s">
        <v>1341</v>
      </c>
      <c r="E53" s="115" t="s">
        <v>1339</v>
      </c>
      <c r="F53" s="116">
        <v>2022</v>
      </c>
      <c r="G53" s="115" t="s">
        <v>1346</v>
      </c>
      <c r="H53" s="115" t="s">
        <v>1494</v>
      </c>
      <c r="I53" s="10">
        <v>167000</v>
      </c>
      <c r="J53" s="117">
        <v>1.3</v>
      </c>
      <c r="K53" s="117"/>
      <c r="L53" s="10"/>
      <c r="M53" s="118"/>
      <c r="N53" s="136"/>
      <c r="O53" s="118"/>
      <c r="P53" s="133"/>
      <c r="Q53" s="133"/>
      <c r="R53" s="115"/>
      <c r="S53" s="115"/>
      <c r="T53" s="119" t="s">
        <v>1497</v>
      </c>
    </row>
    <row r="54" spans="1:20" ht="15" x14ac:dyDescent="0.2">
      <c r="A54" s="114" t="s">
        <v>1492</v>
      </c>
      <c r="B54" s="115" t="s">
        <v>1372</v>
      </c>
      <c r="C54" s="115" t="s">
        <v>1493</v>
      </c>
      <c r="D54" s="115" t="s">
        <v>1342</v>
      </c>
      <c r="E54" s="115" t="s">
        <v>1339</v>
      </c>
      <c r="F54" s="116">
        <v>2026</v>
      </c>
      <c r="G54" s="115" t="s">
        <v>1346</v>
      </c>
      <c r="H54" s="115" t="s">
        <v>1494</v>
      </c>
      <c r="I54" s="10">
        <v>457000</v>
      </c>
      <c r="J54" s="117">
        <v>4</v>
      </c>
      <c r="K54" s="117"/>
      <c r="L54" s="10">
        <f>720000-L52</f>
        <v>180000</v>
      </c>
      <c r="M54" s="118">
        <f>4-M52</f>
        <v>1</v>
      </c>
      <c r="N54" s="10"/>
      <c r="O54" s="118"/>
      <c r="P54" s="10"/>
      <c r="Q54" s="10"/>
      <c r="R54" s="10"/>
      <c r="S54" s="115"/>
      <c r="T54" s="119" t="s">
        <v>1497</v>
      </c>
    </row>
    <row r="55" spans="1:20" ht="15" x14ac:dyDescent="0.2">
      <c r="A55" s="114" t="s">
        <v>1492</v>
      </c>
      <c r="B55" s="115" t="s">
        <v>1372</v>
      </c>
      <c r="C55" s="115" t="s">
        <v>1498</v>
      </c>
      <c r="D55" s="115" t="s">
        <v>1341</v>
      </c>
      <c r="E55" s="115" t="s">
        <v>1369</v>
      </c>
      <c r="F55" s="116">
        <v>2022</v>
      </c>
      <c r="G55" s="115" t="s">
        <v>1345</v>
      </c>
      <c r="H55" s="115" t="s">
        <v>1499</v>
      </c>
      <c r="I55" s="10"/>
      <c r="J55" s="117">
        <v>8</v>
      </c>
      <c r="K55" s="117"/>
      <c r="L55" s="10"/>
      <c r="M55" s="118"/>
      <c r="N55" s="10"/>
      <c r="O55" s="118"/>
      <c r="P55" s="10"/>
      <c r="Q55" s="10"/>
      <c r="R55" s="10"/>
      <c r="S55" s="115"/>
      <c r="T55" s="119" t="s">
        <v>1499</v>
      </c>
    </row>
    <row r="56" spans="1:20" ht="15" customHeight="1" x14ac:dyDescent="0.25">
      <c r="A56" s="114" t="s">
        <v>1500</v>
      </c>
      <c r="B56" s="115" t="s">
        <v>1372</v>
      </c>
      <c r="C56" s="115" t="s">
        <v>1501</v>
      </c>
      <c r="D56" s="115" t="s">
        <v>1342</v>
      </c>
      <c r="E56" s="115" t="s">
        <v>1369</v>
      </c>
      <c r="F56" s="116">
        <v>2025</v>
      </c>
      <c r="G56" s="115" t="s">
        <v>1345</v>
      </c>
      <c r="H56" s="115" t="s">
        <v>1502</v>
      </c>
      <c r="I56" s="10">
        <v>550000</v>
      </c>
      <c r="J56" s="125">
        <v>6.1</v>
      </c>
      <c r="K56" s="125"/>
      <c r="L56" s="10">
        <v>170000</v>
      </c>
      <c r="M56" s="118"/>
      <c r="N56" s="136">
        <v>170000</v>
      </c>
      <c r="O56" s="118"/>
      <c r="P56" s="133"/>
      <c r="Q56" s="133">
        <v>84</v>
      </c>
      <c r="R56" s="115" t="s">
        <v>1376</v>
      </c>
      <c r="S56" s="115" t="s">
        <v>1503</v>
      </c>
      <c r="T56" s="119" t="s">
        <v>1502</v>
      </c>
    </row>
    <row r="57" spans="1:20" ht="15" x14ac:dyDescent="0.2">
      <c r="A57" s="114" t="s">
        <v>1500</v>
      </c>
      <c r="B57" s="115" t="s">
        <v>1372</v>
      </c>
      <c r="C57" s="115" t="s">
        <v>1504</v>
      </c>
      <c r="D57" s="115" t="s">
        <v>1341</v>
      </c>
      <c r="E57" s="115" t="s">
        <v>1374</v>
      </c>
      <c r="F57" s="116">
        <v>2016</v>
      </c>
      <c r="G57" s="115" t="s">
        <v>1346</v>
      </c>
      <c r="H57" s="115" t="s">
        <v>1502</v>
      </c>
      <c r="I57" s="10">
        <v>820000</v>
      </c>
      <c r="J57" s="117">
        <v>6.2</v>
      </c>
      <c r="K57" s="117"/>
      <c r="L57" s="10">
        <v>320000</v>
      </c>
      <c r="M57" s="118">
        <v>2</v>
      </c>
      <c r="N57" s="136">
        <v>216000</v>
      </c>
      <c r="O57" s="118">
        <v>1</v>
      </c>
      <c r="P57" s="133">
        <v>14.5</v>
      </c>
      <c r="Q57" s="133">
        <v>84</v>
      </c>
      <c r="R57" s="115" t="s">
        <v>1376</v>
      </c>
      <c r="S57" s="115"/>
      <c r="T57" s="119" t="s">
        <v>1502</v>
      </c>
    </row>
    <row r="58" spans="1:20" ht="15" x14ac:dyDescent="0.2">
      <c r="A58" s="114" t="s">
        <v>1500</v>
      </c>
      <c r="B58" s="115" t="s">
        <v>1372</v>
      </c>
      <c r="C58" s="115" t="s">
        <v>1504</v>
      </c>
      <c r="D58" s="115" t="s">
        <v>1343</v>
      </c>
      <c r="E58" s="115" t="s">
        <v>1339</v>
      </c>
      <c r="F58" s="144">
        <v>2024</v>
      </c>
      <c r="G58" s="115" t="s">
        <v>1346</v>
      </c>
      <c r="H58" s="115" t="s">
        <v>1502</v>
      </c>
      <c r="I58" s="10">
        <v>164000</v>
      </c>
      <c r="J58" s="117">
        <v>2.1</v>
      </c>
      <c r="K58" s="117"/>
      <c r="L58" s="10">
        <f>500000-L57</f>
        <v>180000</v>
      </c>
      <c r="M58" s="118">
        <v>1</v>
      </c>
      <c r="N58" s="10"/>
      <c r="O58" s="118">
        <v>1</v>
      </c>
      <c r="P58" s="10"/>
      <c r="Q58" s="10"/>
      <c r="R58" s="10"/>
      <c r="S58" s="115"/>
      <c r="T58" s="119" t="s">
        <v>1502</v>
      </c>
    </row>
    <row r="59" spans="1:20" ht="15" x14ac:dyDescent="0.2">
      <c r="A59" s="114" t="s">
        <v>1505</v>
      </c>
      <c r="B59" s="115" t="s">
        <v>1372</v>
      </c>
      <c r="C59" s="115" t="s">
        <v>1506</v>
      </c>
      <c r="D59" s="115" t="s">
        <v>1341</v>
      </c>
      <c r="E59" s="115" t="s">
        <v>1374</v>
      </c>
      <c r="F59" s="116">
        <v>2004</v>
      </c>
      <c r="G59" s="115" t="s">
        <v>1346</v>
      </c>
      <c r="H59" s="115" t="s">
        <v>1507</v>
      </c>
      <c r="I59" s="10">
        <v>1350000</v>
      </c>
      <c r="J59" s="117">
        <v>7.6</v>
      </c>
      <c r="K59" s="117"/>
      <c r="L59" s="10">
        <v>390000</v>
      </c>
      <c r="M59" s="118">
        <v>3</v>
      </c>
      <c r="N59" s="136">
        <v>216000</v>
      </c>
      <c r="O59" s="118">
        <v>1</v>
      </c>
      <c r="P59" s="133">
        <v>13.5</v>
      </c>
      <c r="Q59" s="133">
        <v>84</v>
      </c>
      <c r="R59" s="115" t="s">
        <v>1376</v>
      </c>
      <c r="S59" s="115"/>
      <c r="T59" s="119" t="s">
        <v>1508</v>
      </c>
    </row>
    <row r="60" spans="1:20" ht="15" x14ac:dyDescent="0.2">
      <c r="A60" s="114" t="s">
        <v>1509</v>
      </c>
      <c r="B60" s="115" t="s">
        <v>1509</v>
      </c>
      <c r="C60" s="115" t="s">
        <v>1510</v>
      </c>
      <c r="D60" s="130" t="s">
        <v>1341</v>
      </c>
      <c r="E60" s="115" t="s">
        <v>1374</v>
      </c>
      <c r="F60" s="116">
        <v>2019</v>
      </c>
      <c r="G60" s="115" t="s">
        <v>1345</v>
      </c>
      <c r="H60" s="130" t="s">
        <v>1511</v>
      </c>
      <c r="I60" s="10"/>
      <c r="J60" s="117">
        <v>3.7</v>
      </c>
      <c r="K60" s="117"/>
      <c r="L60" s="10"/>
      <c r="M60" s="118"/>
      <c r="N60" s="136">
        <v>174000</v>
      </c>
      <c r="O60" s="116"/>
      <c r="P60" s="116"/>
      <c r="Q60" s="116"/>
      <c r="R60" s="115"/>
      <c r="S60" s="130"/>
      <c r="T60" s="138" t="s">
        <v>1512</v>
      </c>
    </row>
    <row r="61" spans="1:20" ht="15" x14ac:dyDescent="0.2">
      <c r="A61" s="114" t="s">
        <v>1513</v>
      </c>
      <c r="B61" s="115" t="s">
        <v>1372</v>
      </c>
      <c r="C61" s="115" t="s">
        <v>1514</v>
      </c>
      <c r="D61" s="115" t="s">
        <v>1341</v>
      </c>
      <c r="E61" s="115" t="s">
        <v>1374</v>
      </c>
      <c r="F61" s="116">
        <v>1969</v>
      </c>
      <c r="G61" s="115" t="s">
        <v>1346</v>
      </c>
      <c r="H61" s="115" t="s">
        <v>1515</v>
      </c>
      <c r="I61" s="10">
        <v>1950000</v>
      </c>
      <c r="J61" s="117">
        <v>17.100000000000001</v>
      </c>
      <c r="K61" s="117"/>
      <c r="L61" s="10">
        <v>760000</v>
      </c>
      <c r="M61" s="118">
        <v>6</v>
      </c>
      <c r="N61" s="136">
        <v>266000</v>
      </c>
      <c r="O61" s="118">
        <v>2</v>
      </c>
      <c r="P61" s="133">
        <v>15</v>
      </c>
      <c r="Q61" s="133">
        <v>72</v>
      </c>
      <c r="R61" s="115" t="s">
        <v>1376</v>
      </c>
      <c r="S61" s="115"/>
      <c r="T61" s="119" t="s">
        <v>1516</v>
      </c>
    </row>
    <row r="62" spans="1:20" ht="15" customHeight="1" x14ac:dyDescent="0.2">
      <c r="A62" s="114" t="s">
        <v>1513</v>
      </c>
      <c r="B62" s="115" t="s">
        <v>1372</v>
      </c>
      <c r="C62" s="115" t="s">
        <v>1517</v>
      </c>
      <c r="D62" s="115" t="s">
        <v>1341</v>
      </c>
      <c r="E62" s="115" t="s">
        <v>1374</v>
      </c>
      <c r="F62" s="116">
        <v>2003</v>
      </c>
      <c r="G62" s="115" t="s">
        <v>1346</v>
      </c>
      <c r="H62" s="115" t="s">
        <v>1518</v>
      </c>
      <c r="I62" s="10">
        <v>800000</v>
      </c>
      <c r="J62" s="117">
        <v>7</v>
      </c>
      <c r="K62" s="117"/>
      <c r="L62" s="10">
        <v>450000</v>
      </c>
      <c r="M62" s="118">
        <v>3</v>
      </c>
      <c r="N62" s="136">
        <v>270000</v>
      </c>
      <c r="O62" s="118">
        <v>1</v>
      </c>
      <c r="P62" s="133">
        <v>20</v>
      </c>
      <c r="Q62" s="133">
        <v>72</v>
      </c>
      <c r="R62" s="115" t="s">
        <v>1376</v>
      </c>
      <c r="S62" s="115"/>
      <c r="T62" s="119" t="s">
        <v>1519</v>
      </c>
    </row>
    <row r="63" spans="1:20" ht="15" x14ac:dyDescent="0.2">
      <c r="A63" s="114" t="s">
        <v>1513</v>
      </c>
      <c r="B63" s="115" t="s">
        <v>1372</v>
      </c>
      <c r="C63" s="115" t="s">
        <v>1520</v>
      </c>
      <c r="D63" s="115" t="s">
        <v>1341</v>
      </c>
      <c r="E63" s="115" t="s">
        <v>1374</v>
      </c>
      <c r="F63" s="116">
        <v>1989</v>
      </c>
      <c r="G63" s="115" t="s">
        <v>1346</v>
      </c>
      <c r="H63" s="115" t="s">
        <v>1515</v>
      </c>
      <c r="I63" s="10">
        <v>1350000</v>
      </c>
      <c r="J63" s="117">
        <v>11.8</v>
      </c>
      <c r="K63" s="117"/>
      <c r="L63" s="10">
        <v>587000</v>
      </c>
      <c r="M63" s="118">
        <v>5</v>
      </c>
      <c r="N63" s="136">
        <v>266000</v>
      </c>
      <c r="O63" s="118">
        <v>2</v>
      </c>
      <c r="P63" s="133">
        <v>15</v>
      </c>
      <c r="Q63" s="133">
        <v>72</v>
      </c>
      <c r="R63" s="115" t="s">
        <v>1376</v>
      </c>
      <c r="S63" s="115"/>
      <c r="T63" s="119" t="s">
        <v>1516</v>
      </c>
    </row>
    <row r="64" spans="1:20" ht="15" customHeight="1" x14ac:dyDescent="0.25">
      <c r="A64" s="114" t="s">
        <v>1513</v>
      </c>
      <c r="B64" s="115" t="s">
        <v>1372</v>
      </c>
      <c r="C64" s="115" t="s">
        <v>1521</v>
      </c>
      <c r="D64" s="122" t="s">
        <v>1341</v>
      </c>
      <c r="E64" s="115" t="s">
        <v>1374</v>
      </c>
      <c r="F64" s="116">
        <v>2023</v>
      </c>
      <c r="G64" s="115" t="s">
        <v>1346</v>
      </c>
      <c r="H64" s="115" t="s">
        <v>1522</v>
      </c>
      <c r="I64" s="10">
        <v>800000</v>
      </c>
      <c r="J64" s="117">
        <v>7</v>
      </c>
      <c r="K64" s="117"/>
      <c r="L64" s="10">
        <v>300000</v>
      </c>
      <c r="M64" s="118">
        <v>2</v>
      </c>
      <c r="N64" s="136">
        <v>266000</v>
      </c>
      <c r="O64" s="118">
        <v>1</v>
      </c>
      <c r="P64" s="133">
        <v>14.5</v>
      </c>
      <c r="Q64" s="133">
        <v>72</v>
      </c>
      <c r="R64" s="115" t="s">
        <v>1376</v>
      </c>
      <c r="S64" s="115"/>
      <c r="T64" s="115" t="s">
        <v>1522</v>
      </c>
    </row>
    <row r="65" spans="1:20" ht="15" x14ac:dyDescent="0.2">
      <c r="A65" s="114" t="s">
        <v>1513</v>
      </c>
      <c r="B65" s="115" t="s">
        <v>1372</v>
      </c>
      <c r="C65" s="115" t="s">
        <v>1523</v>
      </c>
      <c r="D65" s="115" t="s">
        <v>1341</v>
      </c>
      <c r="E65" s="115" t="s">
        <v>1374</v>
      </c>
      <c r="F65" s="116">
        <v>1988</v>
      </c>
      <c r="G65" s="115" t="s">
        <v>1346</v>
      </c>
      <c r="H65" s="115" t="s">
        <v>1515</v>
      </c>
      <c r="I65" s="10">
        <v>1350000</v>
      </c>
      <c r="J65" s="117">
        <v>11.8</v>
      </c>
      <c r="K65" s="117"/>
      <c r="L65" s="10">
        <v>619500</v>
      </c>
      <c r="M65" s="118">
        <v>5</v>
      </c>
      <c r="N65" s="136">
        <v>180000</v>
      </c>
      <c r="O65" s="118">
        <v>1</v>
      </c>
      <c r="P65" s="133">
        <v>12.5</v>
      </c>
      <c r="Q65" s="133">
        <v>72</v>
      </c>
      <c r="R65" s="115" t="s">
        <v>1376</v>
      </c>
      <c r="S65" s="115"/>
      <c r="T65" s="119" t="s">
        <v>1516</v>
      </c>
    </row>
    <row r="66" spans="1:20" ht="15" x14ac:dyDescent="0.2">
      <c r="A66" s="114" t="s">
        <v>1513</v>
      </c>
      <c r="B66" s="115" t="s">
        <v>1372</v>
      </c>
      <c r="C66" s="115" t="s">
        <v>1524</v>
      </c>
      <c r="D66" s="115" t="s">
        <v>1341</v>
      </c>
      <c r="E66" s="115" t="s">
        <v>1374</v>
      </c>
      <c r="F66" s="116">
        <v>2007</v>
      </c>
      <c r="G66" s="115" t="s">
        <v>1346</v>
      </c>
      <c r="H66" s="115" t="s">
        <v>1525</v>
      </c>
      <c r="I66" s="10">
        <v>412800</v>
      </c>
      <c r="J66" s="117">
        <v>3.6</v>
      </c>
      <c r="K66" s="117"/>
      <c r="L66" s="10">
        <v>300000</v>
      </c>
      <c r="M66" s="118">
        <v>2</v>
      </c>
      <c r="N66" s="136">
        <v>266000</v>
      </c>
      <c r="O66" s="118">
        <v>1</v>
      </c>
      <c r="P66" s="133">
        <v>14</v>
      </c>
      <c r="Q66" s="133">
        <v>80</v>
      </c>
      <c r="R66" s="115" t="s">
        <v>1376</v>
      </c>
      <c r="S66" s="115"/>
      <c r="T66" s="119" t="s">
        <v>1526</v>
      </c>
    </row>
    <row r="67" spans="1:20" ht="15" customHeight="1" x14ac:dyDescent="0.2">
      <c r="A67" s="114" t="s">
        <v>1513</v>
      </c>
      <c r="B67" s="115" t="s">
        <v>1372</v>
      </c>
      <c r="C67" s="115" t="s">
        <v>1527</v>
      </c>
      <c r="D67" s="115" t="s">
        <v>1341</v>
      </c>
      <c r="E67" s="115" t="s">
        <v>1374</v>
      </c>
      <c r="F67" s="116">
        <v>2006</v>
      </c>
      <c r="G67" s="115" t="s">
        <v>1346</v>
      </c>
      <c r="H67" s="115" t="s">
        <v>1528</v>
      </c>
      <c r="I67" s="10">
        <v>1000000</v>
      </c>
      <c r="J67" s="117">
        <v>8.8000000000000007</v>
      </c>
      <c r="K67" s="117"/>
      <c r="L67" s="10">
        <v>600000</v>
      </c>
      <c r="M67" s="118">
        <v>4</v>
      </c>
      <c r="N67" s="136">
        <v>265000</v>
      </c>
      <c r="O67" s="118">
        <v>1</v>
      </c>
      <c r="P67" s="133" t="s">
        <v>1529</v>
      </c>
      <c r="Q67" s="133">
        <v>72</v>
      </c>
      <c r="R67" s="115" t="s">
        <v>1376</v>
      </c>
      <c r="S67" s="115"/>
      <c r="T67" s="119" t="s">
        <v>1530</v>
      </c>
    </row>
    <row r="68" spans="1:20" ht="15" x14ac:dyDescent="0.2">
      <c r="A68" s="114" t="s">
        <v>1531</v>
      </c>
      <c r="B68" s="115" t="s">
        <v>1367</v>
      </c>
      <c r="C68" s="115" t="s">
        <v>1532</v>
      </c>
      <c r="D68" s="115" t="s">
        <v>1341</v>
      </c>
      <c r="E68" s="115" t="s">
        <v>1374</v>
      </c>
      <c r="F68" s="116">
        <v>2016</v>
      </c>
      <c r="G68" s="115" t="s">
        <v>1345</v>
      </c>
      <c r="H68" s="115" t="s">
        <v>1533</v>
      </c>
      <c r="I68" s="10"/>
      <c r="J68" s="117">
        <v>7.3</v>
      </c>
      <c r="K68" s="117"/>
      <c r="L68" s="10">
        <v>167000</v>
      </c>
      <c r="M68" s="118"/>
      <c r="N68" s="136"/>
      <c r="O68" s="118"/>
      <c r="P68" s="133">
        <v>17</v>
      </c>
      <c r="Q68" s="133">
        <v>75</v>
      </c>
      <c r="R68" s="115" t="s">
        <v>1376</v>
      </c>
      <c r="S68" s="115"/>
      <c r="T68" s="119" t="s">
        <v>1534</v>
      </c>
    </row>
    <row r="69" spans="1:20" ht="15" customHeight="1" x14ac:dyDescent="0.2">
      <c r="A69" s="114" t="s">
        <v>1531</v>
      </c>
      <c r="B69" s="115" t="s">
        <v>1367</v>
      </c>
      <c r="C69" s="115" t="s">
        <v>1535</v>
      </c>
      <c r="D69" s="115" t="s">
        <v>1341</v>
      </c>
      <c r="E69" s="115" t="s">
        <v>1374</v>
      </c>
      <c r="F69" s="116">
        <v>2006</v>
      </c>
      <c r="G69" s="115" t="s">
        <v>1346</v>
      </c>
      <c r="H69" s="115" t="s">
        <v>1536</v>
      </c>
      <c r="I69" s="10"/>
      <c r="J69" s="117">
        <v>13.8</v>
      </c>
      <c r="K69" s="117"/>
      <c r="L69" s="10">
        <v>280000</v>
      </c>
      <c r="M69" s="118">
        <v>2</v>
      </c>
      <c r="N69" s="136">
        <v>265000</v>
      </c>
      <c r="O69" s="118">
        <v>1</v>
      </c>
      <c r="P69" s="133"/>
      <c r="Q69" s="133"/>
      <c r="R69" s="115"/>
      <c r="S69" s="115"/>
      <c r="T69" s="119" t="s">
        <v>1537</v>
      </c>
    </row>
    <row r="70" spans="1:20" ht="15" customHeight="1" x14ac:dyDescent="0.2">
      <c r="A70" s="114" t="s">
        <v>1531</v>
      </c>
      <c r="B70" s="115" t="s">
        <v>1367</v>
      </c>
      <c r="C70" s="115" t="s">
        <v>1538</v>
      </c>
      <c r="D70" s="115" t="s">
        <v>1341</v>
      </c>
      <c r="E70" s="115" t="s">
        <v>1369</v>
      </c>
      <c r="F70" s="116">
        <v>2023</v>
      </c>
      <c r="G70" s="115" t="s">
        <v>1345</v>
      </c>
      <c r="H70" s="115" t="s">
        <v>1539</v>
      </c>
      <c r="I70" s="10"/>
      <c r="J70" s="117">
        <v>7.62</v>
      </c>
      <c r="K70" s="117"/>
      <c r="L70" s="10">
        <v>170000</v>
      </c>
      <c r="M70" s="118"/>
      <c r="N70" s="136"/>
      <c r="O70" s="118"/>
      <c r="P70" s="133"/>
      <c r="Q70" s="133"/>
      <c r="R70" s="115"/>
      <c r="S70" s="115"/>
      <c r="T70" s="119" t="s">
        <v>1540</v>
      </c>
    </row>
    <row r="71" spans="1:20" ht="15" customHeight="1" x14ac:dyDescent="0.2">
      <c r="A71" s="114" t="s">
        <v>1531</v>
      </c>
      <c r="B71" s="115" t="s">
        <v>1367</v>
      </c>
      <c r="C71" s="115" t="s">
        <v>1541</v>
      </c>
      <c r="D71" s="115" t="s">
        <v>1341</v>
      </c>
      <c r="E71" s="115" t="s">
        <v>1374</v>
      </c>
      <c r="F71" s="116">
        <v>2018</v>
      </c>
      <c r="G71" s="115" t="s">
        <v>1345</v>
      </c>
      <c r="H71" s="115" t="s">
        <v>1539</v>
      </c>
      <c r="I71" s="10"/>
      <c r="J71" s="117">
        <v>9.6999999999999993</v>
      </c>
      <c r="K71" s="117"/>
      <c r="L71" s="10">
        <v>170000</v>
      </c>
      <c r="M71" s="118"/>
      <c r="N71" s="136"/>
      <c r="O71" s="118"/>
      <c r="P71" s="133"/>
      <c r="Q71" s="133"/>
      <c r="R71" s="115"/>
      <c r="S71" s="115"/>
      <c r="T71" s="119" t="s">
        <v>1540</v>
      </c>
    </row>
    <row r="72" spans="1:20" ht="15" x14ac:dyDescent="0.2">
      <c r="A72" s="114" t="s">
        <v>1531</v>
      </c>
      <c r="B72" s="115" t="s">
        <v>1367</v>
      </c>
      <c r="C72" s="115" t="s">
        <v>1542</v>
      </c>
      <c r="D72" s="115" t="s">
        <v>1341</v>
      </c>
      <c r="E72" s="115" t="s">
        <v>1374</v>
      </c>
      <c r="F72" s="116">
        <v>1994</v>
      </c>
      <c r="G72" s="115" t="s">
        <v>1346</v>
      </c>
      <c r="H72" s="115" t="s">
        <v>1539</v>
      </c>
      <c r="I72" s="10"/>
      <c r="J72" s="117">
        <v>12.8</v>
      </c>
      <c r="K72" s="117"/>
      <c r="L72" s="10">
        <v>255000</v>
      </c>
      <c r="M72" s="118">
        <v>3</v>
      </c>
      <c r="N72" s="136">
        <v>266000</v>
      </c>
      <c r="O72" s="118">
        <v>1</v>
      </c>
      <c r="P72" s="133"/>
      <c r="Q72" s="133"/>
      <c r="R72" s="115"/>
      <c r="S72" s="115"/>
      <c r="T72" s="119" t="s">
        <v>1540</v>
      </c>
    </row>
    <row r="73" spans="1:20" ht="15" customHeight="1" x14ac:dyDescent="0.2">
      <c r="A73" s="114" t="s">
        <v>1543</v>
      </c>
      <c r="B73" s="115" t="s">
        <v>1367</v>
      </c>
      <c r="C73" s="115" t="s">
        <v>1544</v>
      </c>
      <c r="D73" s="115" t="s">
        <v>1341</v>
      </c>
      <c r="E73" s="115" t="s">
        <v>1374</v>
      </c>
      <c r="F73" s="116">
        <v>2005</v>
      </c>
      <c r="G73" s="115" t="s">
        <v>1346</v>
      </c>
      <c r="H73" s="115" t="s">
        <v>1545</v>
      </c>
      <c r="I73" s="10">
        <v>2650000</v>
      </c>
      <c r="J73" s="117">
        <v>19.5</v>
      </c>
      <c r="K73" s="117"/>
      <c r="L73" s="10">
        <v>1000000</v>
      </c>
      <c r="M73" s="118">
        <v>8</v>
      </c>
      <c r="N73" s="136">
        <v>266000</v>
      </c>
      <c r="O73" s="118">
        <v>2</v>
      </c>
      <c r="P73" s="133">
        <v>13</v>
      </c>
      <c r="Q73" s="133">
        <v>70</v>
      </c>
      <c r="R73" s="115" t="s">
        <v>1407</v>
      </c>
      <c r="S73" s="115"/>
      <c r="T73" s="119" t="s">
        <v>1546</v>
      </c>
    </row>
    <row r="74" spans="1:20" ht="15" x14ac:dyDescent="0.2">
      <c r="A74" s="114" t="s">
        <v>1543</v>
      </c>
      <c r="B74" s="115" t="s">
        <v>1367</v>
      </c>
      <c r="C74" s="115" t="s">
        <v>1544</v>
      </c>
      <c r="D74" s="115" t="s">
        <v>1343</v>
      </c>
      <c r="E74" s="115" t="s">
        <v>1339</v>
      </c>
      <c r="F74" s="116">
        <v>2025</v>
      </c>
      <c r="G74" s="115" t="s">
        <v>1346</v>
      </c>
      <c r="H74" s="115" t="s">
        <v>1545</v>
      </c>
      <c r="I74" s="10"/>
      <c r="J74" s="117">
        <v>5</v>
      </c>
      <c r="K74" s="117"/>
      <c r="L74" s="10">
        <f>1200000-L73</f>
        <v>200000</v>
      </c>
      <c r="M74" s="28">
        <v>1</v>
      </c>
      <c r="N74" s="10"/>
      <c r="O74" s="118"/>
      <c r="P74" s="10"/>
      <c r="Q74" s="10"/>
      <c r="R74" s="115" t="s">
        <v>1376</v>
      </c>
      <c r="S74" s="115"/>
      <c r="T74" s="119" t="s">
        <v>1546</v>
      </c>
    </row>
    <row r="75" spans="1:20" ht="15" x14ac:dyDescent="0.2">
      <c r="A75" s="114" t="s">
        <v>1543</v>
      </c>
      <c r="B75" s="115" t="s">
        <v>1367</v>
      </c>
      <c r="C75" s="115" t="s">
        <v>1547</v>
      </c>
      <c r="D75" s="115" t="s">
        <v>1341</v>
      </c>
      <c r="E75" s="115" t="s">
        <v>1374</v>
      </c>
      <c r="F75" s="116">
        <v>2009</v>
      </c>
      <c r="G75" s="115" t="s">
        <v>1346</v>
      </c>
      <c r="H75" s="115" t="s">
        <v>1548</v>
      </c>
      <c r="I75" s="10">
        <v>1140000</v>
      </c>
      <c r="J75" s="117">
        <v>7.6</v>
      </c>
      <c r="K75" s="117"/>
      <c r="L75" s="10">
        <v>320000</v>
      </c>
      <c r="M75" s="118">
        <v>2</v>
      </c>
      <c r="N75" s="136">
        <v>217000</v>
      </c>
      <c r="O75" s="118">
        <v>1</v>
      </c>
      <c r="P75" s="133" t="s">
        <v>1529</v>
      </c>
      <c r="Q75" s="133" t="s">
        <v>1529</v>
      </c>
      <c r="R75" s="115" t="s">
        <v>1407</v>
      </c>
      <c r="S75" s="115"/>
      <c r="T75" s="119" t="s">
        <v>1549</v>
      </c>
    </row>
    <row r="76" spans="1:20" ht="15" x14ac:dyDescent="0.2">
      <c r="A76" s="114" t="s">
        <v>1543</v>
      </c>
      <c r="B76" s="115" t="s">
        <v>1367</v>
      </c>
      <c r="C76" s="115" t="s">
        <v>1550</v>
      </c>
      <c r="D76" s="115" t="s">
        <v>1341</v>
      </c>
      <c r="E76" s="115" t="s">
        <v>1374</v>
      </c>
      <c r="F76" s="116">
        <v>2009</v>
      </c>
      <c r="G76" s="115" t="s">
        <v>1346</v>
      </c>
      <c r="H76" s="115" t="s">
        <v>1551</v>
      </c>
      <c r="I76" s="10">
        <v>2440000</v>
      </c>
      <c r="J76" s="117">
        <v>21</v>
      </c>
      <c r="K76" s="117"/>
      <c r="L76" s="10">
        <v>775000</v>
      </c>
      <c r="M76" s="118">
        <v>5</v>
      </c>
      <c r="N76" s="136">
        <v>265000</v>
      </c>
      <c r="O76" s="118">
        <v>2</v>
      </c>
      <c r="P76" s="133">
        <v>17.100000000000001</v>
      </c>
      <c r="Q76" s="133">
        <v>93.5</v>
      </c>
      <c r="R76" s="115" t="s">
        <v>1407</v>
      </c>
      <c r="S76" s="115"/>
      <c r="T76" s="119" t="s">
        <v>1552</v>
      </c>
    </row>
    <row r="77" spans="1:20" ht="15" customHeight="1" x14ac:dyDescent="0.2">
      <c r="A77" s="114" t="s">
        <v>1543</v>
      </c>
      <c r="B77" s="115" t="s">
        <v>1367</v>
      </c>
      <c r="C77" s="115" t="s">
        <v>1553</v>
      </c>
      <c r="D77" s="115" t="s">
        <v>1391</v>
      </c>
      <c r="E77" s="115" t="s">
        <v>1374</v>
      </c>
      <c r="F77" s="116">
        <v>2007</v>
      </c>
      <c r="G77" s="115" t="s">
        <v>1554</v>
      </c>
      <c r="H77" s="115" t="s">
        <v>1555</v>
      </c>
      <c r="I77" s="10"/>
      <c r="J77" s="117">
        <v>4.2</v>
      </c>
      <c r="K77" s="117"/>
      <c r="L77" s="10">
        <v>0</v>
      </c>
      <c r="M77" s="118"/>
      <c r="N77" s="136">
        <v>150000</v>
      </c>
      <c r="O77" s="118">
        <v>1</v>
      </c>
      <c r="P77" s="133"/>
      <c r="Q77" s="133"/>
      <c r="R77" s="115"/>
      <c r="S77" s="115"/>
      <c r="T77" s="119" t="s">
        <v>1556</v>
      </c>
    </row>
  </sheetData>
  <autoFilter ref="A4:T77" xr:uid="{00000000-0001-0000-0000-000000000000}"/>
  <sortState xmlns:xlrd2="http://schemas.microsoft.com/office/spreadsheetml/2017/richdata2" ref="A5:T77">
    <sortCondition ref="A5:A77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D7156-22F1-468E-9BDE-E7129A7A2251}">
  <sheetPr codeName="Sheet3">
    <pageSetUpPr fitToPage="1"/>
  </sheetPr>
  <dimension ref="B1:G84"/>
  <sheetViews>
    <sheetView showGridLines="0" showZeros="0" zoomScaleNormal="100" workbookViewId="0">
      <selection activeCell="B6" sqref="B6"/>
    </sheetView>
  </sheetViews>
  <sheetFormatPr defaultColWidth="9.140625" defaultRowHeight="12.75" x14ac:dyDescent="0.2"/>
  <cols>
    <col min="1" max="1" width="3.28515625" customWidth="1"/>
    <col min="2" max="2" width="28.42578125" customWidth="1"/>
    <col min="3" max="3" width="11.42578125" bestFit="1" customWidth="1"/>
    <col min="4" max="4" width="18.140625" bestFit="1" customWidth="1"/>
    <col min="5" max="5" width="10.42578125" customWidth="1"/>
    <col min="6" max="6" width="10.7109375" bestFit="1" customWidth="1"/>
  </cols>
  <sheetData>
    <row r="1" spans="2:7" ht="61.5" customHeight="1" x14ac:dyDescent="0.2"/>
    <row r="2" spans="2:7" x14ac:dyDescent="0.2">
      <c r="B2" s="86" t="s">
        <v>1557</v>
      </c>
      <c r="C2" s="86"/>
      <c r="D2" s="86"/>
      <c r="E2" s="86"/>
      <c r="F2" s="86"/>
    </row>
    <row r="3" spans="2:7" x14ac:dyDescent="0.2">
      <c r="B3" s="86" t="s">
        <v>1558</v>
      </c>
      <c r="C3" s="86"/>
      <c r="D3" s="86"/>
      <c r="E3" s="86"/>
      <c r="F3" s="86"/>
    </row>
    <row r="4" spans="2:7" ht="13.5" thickBot="1" x14ac:dyDescent="0.25"/>
    <row r="5" spans="2:7" s="6" customFormat="1" ht="13.5" thickBot="1" x14ac:dyDescent="0.25">
      <c r="C5" s="31" t="s">
        <v>1341</v>
      </c>
      <c r="D5" s="32" t="s">
        <v>1343</v>
      </c>
      <c r="E5" s="33" t="s">
        <v>1342</v>
      </c>
      <c r="F5" s="34" t="s">
        <v>1391</v>
      </c>
    </row>
    <row r="6" spans="2:7" x14ac:dyDescent="0.2">
      <c r="B6" s="77" t="s">
        <v>1371</v>
      </c>
      <c r="C6" s="91">
        <v>15.3</v>
      </c>
      <c r="D6" s="91">
        <v>1.8</v>
      </c>
      <c r="E6" s="91"/>
      <c r="F6" s="76"/>
      <c r="G6" s="43"/>
    </row>
    <row r="7" spans="2:7" x14ac:dyDescent="0.2">
      <c r="B7" s="56" t="s">
        <v>1378</v>
      </c>
      <c r="C7" s="92">
        <v>2.6</v>
      </c>
      <c r="D7" s="92"/>
      <c r="E7" s="92">
        <v>2.6</v>
      </c>
      <c r="F7" s="57"/>
      <c r="G7" s="43"/>
    </row>
    <row r="8" spans="2:7" x14ac:dyDescent="0.2">
      <c r="B8" s="56" t="s">
        <v>1383</v>
      </c>
      <c r="C8" s="92"/>
      <c r="D8" s="93">
        <v>2.44</v>
      </c>
      <c r="E8" s="92"/>
      <c r="F8" s="57"/>
      <c r="G8" s="43"/>
    </row>
    <row r="9" spans="2:7" x14ac:dyDescent="0.2">
      <c r="B9" s="56" t="s">
        <v>1395</v>
      </c>
      <c r="C9" s="92"/>
      <c r="D9" s="92"/>
      <c r="E9" s="92">
        <v>6.5</v>
      </c>
      <c r="F9" s="57"/>
      <c r="G9" s="43"/>
    </row>
    <row r="10" spans="2:7" x14ac:dyDescent="0.2">
      <c r="B10" s="78" t="s">
        <v>1400</v>
      </c>
      <c r="C10" s="92">
        <v>4.5</v>
      </c>
      <c r="D10" s="38"/>
      <c r="E10" s="39"/>
      <c r="F10" s="57"/>
      <c r="G10" s="43"/>
    </row>
    <row r="11" spans="2:7" x14ac:dyDescent="0.2">
      <c r="B11" s="56" t="s">
        <v>1404</v>
      </c>
      <c r="C11" s="92">
        <v>39.5</v>
      </c>
      <c r="D11" s="38"/>
      <c r="E11" s="92">
        <v>2</v>
      </c>
      <c r="F11" s="57"/>
      <c r="G11" s="43"/>
    </row>
    <row r="12" spans="2:7" x14ac:dyDescent="0.2">
      <c r="B12" s="56" t="s">
        <v>1418</v>
      </c>
      <c r="C12" s="92">
        <v>14.49</v>
      </c>
      <c r="D12" s="92">
        <v>10.82</v>
      </c>
      <c r="E12" s="92">
        <v>18.64</v>
      </c>
      <c r="F12" s="57"/>
      <c r="G12" s="43"/>
    </row>
    <row r="13" spans="2:7" x14ac:dyDescent="0.2">
      <c r="B13" s="56" t="s">
        <v>1432</v>
      </c>
      <c r="C13" s="92">
        <v>12.5</v>
      </c>
      <c r="D13" s="38"/>
      <c r="E13" s="92">
        <v>13.2</v>
      </c>
      <c r="F13" s="57"/>
      <c r="G13" s="43"/>
    </row>
    <row r="14" spans="2:7" x14ac:dyDescent="0.2">
      <c r="B14" s="56" t="s">
        <v>1445</v>
      </c>
      <c r="C14" s="38"/>
      <c r="D14" s="38"/>
      <c r="E14" s="92">
        <v>10.4</v>
      </c>
      <c r="F14" s="57"/>
      <c r="G14" s="43"/>
    </row>
    <row r="15" spans="2:7" x14ac:dyDescent="0.2">
      <c r="B15" s="56" t="s">
        <v>1456</v>
      </c>
      <c r="C15" s="92">
        <v>20.95</v>
      </c>
      <c r="D15" s="92">
        <v>5</v>
      </c>
      <c r="E15" s="92">
        <v>8</v>
      </c>
      <c r="F15" s="57"/>
      <c r="G15" s="43"/>
    </row>
    <row r="16" spans="2:7" x14ac:dyDescent="0.2">
      <c r="B16" s="56" t="s">
        <v>1474</v>
      </c>
      <c r="C16" s="38"/>
      <c r="D16" s="38"/>
      <c r="E16" s="92">
        <v>1.5</v>
      </c>
      <c r="F16" s="57"/>
      <c r="G16" s="43"/>
    </row>
    <row r="17" spans="2:7" x14ac:dyDescent="0.2">
      <c r="B17" s="56" t="s">
        <v>1479</v>
      </c>
      <c r="C17" s="92">
        <v>3.75</v>
      </c>
      <c r="D17" s="38"/>
      <c r="E17" s="38"/>
      <c r="F17" s="57"/>
      <c r="G17" s="43"/>
    </row>
    <row r="18" spans="2:7" x14ac:dyDescent="0.2">
      <c r="B18" s="56" t="s">
        <v>1481</v>
      </c>
      <c r="C18" s="92">
        <v>0.7</v>
      </c>
      <c r="D18" s="38"/>
      <c r="E18" s="38"/>
      <c r="F18" s="57"/>
      <c r="G18" s="43"/>
    </row>
    <row r="19" spans="2:7" x14ac:dyDescent="0.2">
      <c r="B19" s="56" t="s">
        <v>1492</v>
      </c>
      <c r="C19" s="92">
        <v>21.3</v>
      </c>
      <c r="D19" s="92"/>
      <c r="E19" s="92">
        <v>4</v>
      </c>
      <c r="F19" s="57"/>
      <c r="G19" s="43"/>
    </row>
    <row r="20" spans="2:7" x14ac:dyDescent="0.2">
      <c r="B20" s="56" t="s">
        <v>1500</v>
      </c>
      <c r="C20" s="92">
        <v>6.2</v>
      </c>
      <c r="D20" s="92">
        <v>2.1</v>
      </c>
      <c r="E20" s="92">
        <v>6.1</v>
      </c>
      <c r="F20" s="57"/>
      <c r="G20" s="43"/>
    </row>
    <row r="21" spans="2:7" x14ac:dyDescent="0.2">
      <c r="B21" s="56" t="s">
        <v>1505</v>
      </c>
      <c r="C21" s="92">
        <v>7.6</v>
      </c>
      <c r="D21" s="38"/>
      <c r="E21" s="38"/>
      <c r="F21" s="57"/>
      <c r="G21" s="43"/>
    </row>
    <row r="22" spans="2:7" x14ac:dyDescent="0.2">
      <c r="B22" s="56" t="s">
        <v>1513</v>
      </c>
      <c r="C22" s="92">
        <v>67.099999999999994</v>
      </c>
      <c r="D22" s="38"/>
      <c r="E22" s="39"/>
      <c r="F22" s="57"/>
      <c r="G22" s="43"/>
    </row>
    <row r="23" spans="2:7" x14ac:dyDescent="0.2">
      <c r="B23" s="95" t="s">
        <v>1372</v>
      </c>
      <c r="C23" s="40">
        <f>SUM(C6:C22)</f>
        <v>216.48999999999998</v>
      </c>
      <c r="D23" s="40">
        <f t="shared" ref="D23:F23" si="0">SUM(D6:D22)</f>
        <v>22.160000000000004</v>
      </c>
      <c r="E23" s="40">
        <f t="shared" si="0"/>
        <v>72.94</v>
      </c>
      <c r="F23" s="87">
        <f t="shared" si="0"/>
        <v>0</v>
      </c>
      <c r="G23" s="88"/>
    </row>
    <row r="24" spans="2:7" x14ac:dyDescent="0.2">
      <c r="B24" s="56" t="s">
        <v>1559</v>
      </c>
      <c r="C24" s="38"/>
      <c r="D24" s="38"/>
      <c r="E24" s="39"/>
      <c r="F24" s="57"/>
    </row>
    <row r="25" spans="2:7" x14ac:dyDescent="0.2">
      <c r="B25" s="56" t="s">
        <v>1531</v>
      </c>
      <c r="C25" s="92">
        <v>51.22</v>
      </c>
      <c r="D25" s="38"/>
      <c r="E25" s="38"/>
      <c r="F25" s="57"/>
    </row>
    <row r="26" spans="2:7" x14ac:dyDescent="0.2">
      <c r="B26" s="56" t="s">
        <v>1543</v>
      </c>
      <c r="C26" s="92">
        <v>48.1</v>
      </c>
      <c r="D26" s="38">
        <v>5</v>
      </c>
      <c r="E26" s="38"/>
      <c r="F26" s="57">
        <v>4.2</v>
      </c>
    </row>
    <row r="27" spans="2:7" x14ac:dyDescent="0.2">
      <c r="B27" s="95" t="s">
        <v>1560</v>
      </c>
      <c r="C27" s="40">
        <f>SUM(C24:C26)</f>
        <v>99.32</v>
      </c>
      <c r="D27" s="40">
        <f>SUM(D24:D26)</f>
        <v>5</v>
      </c>
      <c r="E27" s="40">
        <f>SUM(E24:E26)</f>
        <v>0</v>
      </c>
      <c r="F27" s="40">
        <f>SUM(F24:F26)</f>
        <v>4.2</v>
      </c>
    </row>
    <row r="28" spans="2:7" ht="13.5" thickBot="1" x14ac:dyDescent="0.25">
      <c r="B28" s="35" t="s">
        <v>1561</v>
      </c>
      <c r="C28" s="36">
        <f>C23+C27</f>
        <v>315.80999999999995</v>
      </c>
      <c r="D28" s="36">
        <f>D23+D27</f>
        <v>27.160000000000004</v>
      </c>
      <c r="E28" s="36">
        <f>E23+E27</f>
        <v>72.94</v>
      </c>
      <c r="F28" s="36">
        <f>F23+F27</f>
        <v>4.2</v>
      </c>
    </row>
    <row r="29" spans="2:7" x14ac:dyDescent="0.2">
      <c r="B29" s="4" t="s">
        <v>1562</v>
      </c>
      <c r="C29" s="42"/>
      <c r="D29" s="42"/>
      <c r="E29" s="42"/>
      <c r="F29" s="42"/>
    </row>
    <row r="31" spans="2:7" x14ac:dyDescent="0.2">
      <c r="B31" s="89" t="s">
        <v>1563</v>
      </c>
      <c r="C31" s="89"/>
      <c r="D31" s="89"/>
      <c r="E31" s="89"/>
      <c r="F31" s="89"/>
      <c r="G31" s="89"/>
    </row>
    <row r="32" spans="2:7" x14ac:dyDescent="0.2">
      <c r="B32" s="26"/>
    </row>
    <row r="33" spans="2:7" ht="13.5" thickBot="1" x14ac:dyDescent="0.25"/>
    <row r="34" spans="2:7" x14ac:dyDescent="0.2">
      <c r="B34" s="6"/>
      <c r="C34" s="50" t="s">
        <v>1341</v>
      </c>
      <c r="D34" s="32" t="s">
        <v>1343</v>
      </c>
      <c r="E34" s="33" t="s">
        <v>1342</v>
      </c>
      <c r="F34" s="34" t="s">
        <v>1391</v>
      </c>
    </row>
    <row r="35" spans="2:7" x14ac:dyDescent="0.2">
      <c r="B35" s="46" t="s">
        <v>1564</v>
      </c>
      <c r="C35" s="67">
        <v>154.39999999999998</v>
      </c>
      <c r="D35" s="68">
        <v>3.9000000000000004</v>
      </c>
      <c r="E35" s="68">
        <v>36</v>
      </c>
      <c r="F35" s="69"/>
    </row>
    <row r="36" spans="2:7" x14ac:dyDescent="0.2">
      <c r="B36" s="47" t="s">
        <v>1565</v>
      </c>
      <c r="C36" s="67">
        <f t="shared" ref="C36" si="1">SUM(C37:C40)</f>
        <v>62.09</v>
      </c>
      <c r="D36" s="68">
        <f>SUM(D37:D40)</f>
        <v>18.259999999999998</v>
      </c>
      <c r="E36" s="68">
        <f t="shared" ref="E36" si="2">SUM(E37:E40)</f>
        <v>36.940000000000005</v>
      </c>
      <c r="F36" s="69">
        <f>SUM(F37:F40)</f>
        <v>0</v>
      </c>
    </row>
    <row r="37" spans="2:7" x14ac:dyDescent="0.2">
      <c r="B37" s="48" t="s">
        <v>1476</v>
      </c>
      <c r="C37" s="70"/>
      <c r="D37" s="71"/>
      <c r="E37" s="71">
        <v>1.5</v>
      </c>
      <c r="F37" s="51"/>
    </row>
    <row r="38" spans="2:7" x14ac:dyDescent="0.2">
      <c r="B38" s="48" t="s">
        <v>1345</v>
      </c>
      <c r="C38" s="70">
        <v>52.39</v>
      </c>
      <c r="D38" s="71">
        <v>18.259999999999998</v>
      </c>
      <c r="E38" s="71">
        <v>35.440000000000005</v>
      </c>
      <c r="F38" s="51"/>
    </row>
    <row r="39" spans="2:7" x14ac:dyDescent="0.2">
      <c r="B39" s="48" t="s">
        <v>1483</v>
      </c>
      <c r="C39" s="70">
        <v>0.7</v>
      </c>
      <c r="D39" s="71"/>
      <c r="E39" s="71"/>
      <c r="F39" s="51"/>
    </row>
    <row r="40" spans="2:7" x14ac:dyDescent="0.2">
      <c r="B40" s="48" t="s">
        <v>1470</v>
      </c>
      <c r="C40" s="70">
        <v>9</v>
      </c>
      <c r="D40" s="71"/>
      <c r="E40" s="71"/>
      <c r="F40" s="51"/>
    </row>
    <row r="41" spans="2:7" ht="13.5" thickBot="1" x14ac:dyDescent="0.25">
      <c r="B41" s="49" t="s">
        <v>1372</v>
      </c>
      <c r="C41" s="52">
        <f>C36+C35</f>
        <v>216.48999999999998</v>
      </c>
      <c r="D41" s="52">
        <f t="shared" ref="D41:F41" si="3">D36+D35</f>
        <v>22.159999999999997</v>
      </c>
      <c r="E41" s="52">
        <f t="shared" si="3"/>
        <v>72.94</v>
      </c>
      <c r="F41" s="52">
        <f t="shared" si="3"/>
        <v>0</v>
      </c>
      <c r="G41" s="43"/>
    </row>
    <row r="43" spans="2:7" x14ac:dyDescent="0.2">
      <c r="B43" s="90" t="s">
        <v>1566</v>
      </c>
      <c r="C43" s="90"/>
      <c r="D43" s="90"/>
      <c r="E43" s="90"/>
      <c r="F43" s="90"/>
    </row>
    <row r="44" spans="2:7" x14ac:dyDescent="0.2">
      <c r="B44" s="26"/>
    </row>
    <row r="45" spans="2:7" ht="13.5" thickBot="1" x14ac:dyDescent="0.25"/>
    <row r="46" spans="2:7" ht="13.5" thickBot="1" x14ac:dyDescent="0.25">
      <c r="B46" s="6"/>
      <c r="C46" s="50" t="s">
        <v>1341</v>
      </c>
      <c r="D46" s="32" t="s">
        <v>1343</v>
      </c>
      <c r="E46" s="33" t="s">
        <v>1342</v>
      </c>
      <c r="F46" s="34" t="s">
        <v>1391</v>
      </c>
    </row>
    <row r="47" spans="2:7" x14ac:dyDescent="0.2">
      <c r="B47" s="46" t="s">
        <v>1564</v>
      </c>
      <c r="C47" s="79">
        <v>229.10000000000005</v>
      </c>
      <c r="D47" s="80">
        <v>8.9</v>
      </c>
      <c r="E47" s="80">
        <v>36</v>
      </c>
      <c r="F47" s="54"/>
    </row>
    <row r="48" spans="2:7" x14ac:dyDescent="0.2">
      <c r="B48" s="47" t="s">
        <v>1565</v>
      </c>
      <c r="C48" s="67">
        <f>SUM(C49:C53)</f>
        <v>86.710000000000008</v>
      </c>
      <c r="D48" s="67">
        <f t="shared" ref="D48:F48" si="4">SUM(D49:D53)</f>
        <v>18.259999999999998</v>
      </c>
      <c r="E48" s="67">
        <f t="shared" si="4"/>
        <v>36.940000000000005</v>
      </c>
      <c r="F48" s="55">
        <f t="shared" si="4"/>
        <v>4.2</v>
      </c>
    </row>
    <row r="49" spans="2:7" x14ac:dyDescent="0.2">
      <c r="B49" s="48" t="s">
        <v>1476</v>
      </c>
      <c r="C49" s="70"/>
      <c r="D49" s="71"/>
      <c r="E49" s="71">
        <v>1.5</v>
      </c>
      <c r="F49" s="51"/>
    </row>
    <row r="50" spans="2:7" x14ac:dyDescent="0.2">
      <c r="B50" s="48" t="s">
        <v>1345</v>
      </c>
      <c r="C50" s="70">
        <v>77.010000000000005</v>
      </c>
      <c r="D50" s="71">
        <v>18.259999999999998</v>
      </c>
      <c r="E50" s="71">
        <v>35.440000000000005</v>
      </c>
      <c r="F50" s="51"/>
    </row>
    <row r="51" spans="2:7" x14ac:dyDescent="0.2">
      <c r="B51" s="48" t="s">
        <v>1483</v>
      </c>
      <c r="C51" s="70">
        <v>0.7</v>
      </c>
      <c r="D51" s="71"/>
      <c r="E51" s="71"/>
      <c r="F51" s="51"/>
    </row>
    <row r="52" spans="2:7" x14ac:dyDescent="0.2">
      <c r="B52" s="48" t="s">
        <v>1554</v>
      </c>
      <c r="C52" s="70"/>
      <c r="D52" s="71"/>
      <c r="E52" s="71"/>
      <c r="F52" s="51">
        <v>4.2</v>
      </c>
    </row>
    <row r="53" spans="2:7" x14ac:dyDescent="0.2">
      <c r="B53" s="48" t="s">
        <v>1470</v>
      </c>
      <c r="C53" s="70">
        <v>9</v>
      </c>
      <c r="D53" s="71"/>
      <c r="E53" s="71"/>
      <c r="F53" s="51"/>
    </row>
    <row r="54" spans="2:7" ht="13.5" thickBot="1" x14ac:dyDescent="0.25">
      <c r="B54" s="49" t="s">
        <v>1561</v>
      </c>
      <c r="C54" s="52">
        <f>C47+C48</f>
        <v>315.81000000000006</v>
      </c>
      <c r="D54" s="36">
        <f t="shared" ref="D54:F54" si="5">D47+D48</f>
        <v>27.159999999999997</v>
      </c>
      <c r="E54" s="58">
        <f t="shared" si="5"/>
        <v>72.94</v>
      </c>
      <c r="F54" s="37">
        <f t="shared" si="5"/>
        <v>4.2</v>
      </c>
      <c r="G54" s="43"/>
    </row>
    <row r="57" spans="2:7" x14ac:dyDescent="0.2">
      <c r="B57" s="90" t="s">
        <v>1567</v>
      </c>
      <c r="C57" s="90"/>
      <c r="D57" s="90"/>
      <c r="E57" s="90"/>
      <c r="F57" s="90"/>
    </row>
    <row r="58" spans="2:7" x14ac:dyDescent="0.2">
      <c r="B58" s="26"/>
    </row>
    <row r="59" spans="2:7" ht="13.5" thickBot="1" x14ac:dyDescent="0.25"/>
    <row r="60" spans="2:7" x14ac:dyDescent="0.2">
      <c r="B60" s="6"/>
      <c r="C60" s="50" t="s">
        <v>1341</v>
      </c>
      <c r="D60" s="32" t="s">
        <v>1343</v>
      </c>
      <c r="E60" s="33" t="s">
        <v>1342</v>
      </c>
      <c r="F60" s="34" t="s">
        <v>1391</v>
      </c>
    </row>
    <row r="61" spans="2:7" x14ac:dyDescent="0.2">
      <c r="B61" s="46" t="s">
        <v>1564</v>
      </c>
      <c r="C61" s="67">
        <v>20</v>
      </c>
      <c r="D61" s="68">
        <v>2</v>
      </c>
      <c r="E61" s="68">
        <v>7</v>
      </c>
      <c r="F61" s="69"/>
    </row>
    <row r="62" spans="2:7" x14ac:dyDescent="0.2">
      <c r="B62" s="47" t="s">
        <v>1565</v>
      </c>
      <c r="C62" s="67">
        <f t="shared" ref="C62" si="6">SUM(C63:C66)</f>
        <v>13</v>
      </c>
      <c r="D62" s="68">
        <f t="shared" ref="D62" si="7">SUM(D63:D66)</f>
        <v>5</v>
      </c>
      <c r="E62" s="68">
        <f t="shared" ref="E62" si="8">SUM(E63:E66)</f>
        <v>8</v>
      </c>
      <c r="F62" s="69">
        <f t="shared" ref="F62" si="9">SUM(F63:F66)</f>
        <v>0</v>
      </c>
    </row>
    <row r="63" spans="2:7" x14ac:dyDescent="0.2">
      <c r="B63" s="48" t="s">
        <v>1476</v>
      </c>
      <c r="C63" s="70"/>
      <c r="D63" s="71"/>
      <c r="E63" s="71">
        <v>1</v>
      </c>
      <c r="F63" s="51"/>
    </row>
    <row r="64" spans="2:7" x14ac:dyDescent="0.2">
      <c r="B64" s="48" t="s">
        <v>1345</v>
      </c>
      <c r="C64" s="70">
        <v>11</v>
      </c>
      <c r="D64" s="71">
        <v>5</v>
      </c>
      <c r="E64" s="71">
        <v>7</v>
      </c>
      <c r="F64" s="51"/>
    </row>
    <row r="65" spans="2:6" x14ac:dyDescent="0.2">
      <c r="B65" s="48" t="s">
        <v>1483</v>
      </c>
      <c r="C65" s="70">
        <v>1</v>
      </c>
      <c r="D65" s="71"/>
      <c r="E65" s="71"/>
      <c r="F65" s="51"/>
    </row>
    <row r="66" spans="2:6" x14ac:dyDescent="0.2">
      <c r="B66" s="48" t="s">
        <v>1470</v>
      </c>
      <c r="C66" s="70">
        <v>1</v>
      </c>
      <c r="D66" s="71"/>
      <c r="E66" s="71"/>
      <c r="F66" s="51"/>
    </row>
    <row r="67" spans="2:6" ht="13.5" thickBot="1" x14ac:dyDescent="0.25">
      <c r="B67" s="49" t="s">
        <v>1372</v>
      </c>
      <c r="C67" s="52">
        <f>C61+C62</f>
        <v>33</v>
      </c>
      <c r="D67" s="52">
        <f t="shared" ref="D67:F67" si="10">D61+D62</f>
        <v>7</v>
      </c>
      <c r="E67" s="52">
        <f t="shared" si="10"/>
        <v>15</v>
      </c>
      <c r="F67" s="52">
        <f t="shared" si="10"/>
        <v>0</v>
      </c>
    </row>
    <row r="68" spans="2:6" ht="13.5" thickBot="1" x14ac:dyDescent="0.25"/>
    <row r="69" spans="2:6" ht="13.5" thickBot="1" x14ac:dyDescent="0.25">
      <c r="B69" s="23" t="s">
        <v>1568</v>
      </c>
      <c r="C69" s="24">
        <v>3</v>
      </c>
      <c r="D69" s="24">
        <v>2</v>
      </c>
      <c r="E69" s="24">
        <v>3</v>
      </c>
      <c r="F69" s="25"/>
    </row>
    <row r="71" spans="2:6" x14ac:dyDescent="0.2">
      <c r="B71" s="90" t="s">
        <v>1569</v>
      </c>
      <c r="C71" s="90"/>
      <c r="D71" s="90"/>
      <c r="E71" s="90"/>
      <c r="F71" s="90"/>
    </row>
    <row r="72" spans="2:6" x14ac:dyDescent="0.2">
      <c r="B72" s="26"/>
    </row>
    <row r="73" spans="2:6" ht="13.5" thickBot="1" x14ac:dyDescent="0.25"/>
    <row r="74" spans="2:6" x14ac:dyDescent="0.2">
      <c r="B74" s="6"/>
      <c r="C74" s="50" t="s">
        <v>1341</v>
      </c>
      <c r="D74" s="32" t="s">
        <v>1343</v>
      </c>
      <c r="E74" s="33" t="s">
        <v>1342</v>
      </c>
      <c r="F74" s="34" t="s">
        <v>1391</v>
      </c>
    </row>
    <row r="75" spans="2:6" x14ac:dyDescent="0.2">
      <c r="B75" s="46" t="s">
        <v>1564</v>
      </c>
      <c r="C75" s="67">
        <v>25</v>
      </c>
      <c r="D75" s="68">
        <v>3</v>
      </c>
      <c r="E75" s="68">
        <v>7</v>
      </c>
      <c r="F75" s="69"/>
    </row>
    <row r="76" spans="2:6" x14ac:dyDescent="0.2">
      <c r="B76" s="47" t="s">
        <v>1565</v>
      </c>
      <c r="C76" s="67">
        <f>SUM(C77:C81)</f>
        <v>16</v>
      </c>
      <c r="D76" s="68">
        <f t="shared" ref="D76:F76" si="11">SUM(D77:D81)</f>
        <v>4</v>
      </c>
      <c r="E76" s="68">
        <f t="shared" si="11"/>
        <v>9</v>
      </c>
      <c r="F76" s="69">
        <f t="shared" si="11"/>
        <v>1</v>
      </c>
    </row>
    <row r="77" spans="2:6" x14ac:dyDescent="0.2">
      <c r="B77" s="48" t="s">
        <v>1476</v>
      </c>
      <c r="C77" s="72"/>
      <c r="D77" s="73"/>
      <c r="E77" s="73">
        <v>1</v>
      </c>
      <c r="F77" s="74"/>
    </row>
    <row r="78" spans="2:6" x14ac:dyDescent="0.2">
      <c r="B78" s="48" t="s">
        <v>1345</v>
      </c>
      <c r="C78" s="72">
        <v>14</v>
      </c>
      <c r="D78" s="73">
        <v>4</v>
      </c>
      <c r="E78" s="73">
        <v>8</v>
      </c>
      <c r="F78" s="74"/>
    </row>
    <row r="79" spans="2:6" x14ac:dyDescent="0.2">
      <c r="B79" s="48" t="s">
        <v>1483</v>
      </c>
      <c r="C79" s="72">
        <v>1</v>
      </c>
      <c r="D79" s="73"/>
      <c r="E79" s="73"/>
      <c r="F79" s="74"/>
    </row>
    <row r="80" spans="2:6" x14ac:dyDescent="0.2">
      <c r="B80" s="48" t="s">
        <v>1554</v>
      </c>
      <c r="C80" s="72"/>
      <c r="D80" s="73"/>
      <c r="E80" s="73"/>
      <c r="F80" s="74">
        <v>1</v>
      </c>
    </row>
    <row r="81" spans="2:6" x14ac:dyDescent="0.2">
      <c r="B81" s="48" t="s">
        <v>1470</v>
      </c>
      <c r="C81" s="72">
        <v>1</v>
      </c>
      <c r="D81" s="73"/>
      <c r="E81" s="73"/>
      <c r="F81" s="74"/>
    </row>
    <row r="82" spans="2:6" ht="13.5" thickBot="1" x14ac:dyDescent="0.25">
      <c r="B82" s="49" t="s">
        <v>1561</v>
      </c>
      <c r="C82" s="52">
        <f>C76+C75</f>
        <v>41</v>
      </c>
      <c r="D82" s="52">
        <f t="shared" ref="D82:F82" si="12">D76+D75</f>
        <v>7</v>
      </c>
      <c r="E82" s="52">
        <f t="shared" si="12"/>
        <v>16</v>
      </c>
      <c r="F82" s="52">
        <f t="shared" si="12"/>
        <v>1</v>
      </c>
    </row>
    <row r="83" spans="2:6" ht="13.5" thickBot="1" x14ac:dyDescent="0.25"/>
    <row r="84" spans="2:6" ht="13.5" thickBot="1" x14ac:dyDescent="0.25">
      <c r="B84" s="23" t="s">
        <v>1568</v>
      </c>
      <c r="C84" s="24">
        <v>3</v>
      </c>
      <c r="D84" s="24">
        <v>3</v>
      </c>
      <c r="E84" s="25">
        <v>3</v>
      </c>
      <c r="F84" s="25"/>
    </row>
  </sheetData>
  <printOptions horizontalCentered="1"/>
  <pageMargins left="0.11811023622047245" right="0.11811023622047245" top="0.74803149606299213" bottom="0.74803149606299213" header="0.31496062992125984" footer="0.31496062992125984"/>
  <pageSetup paperSize="9"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C295-ACFC-4FA7-9133-A5F3A2F4BAEA}">
  <dimension ref="A1:E1379"/>
  <sheetViews>
    <sheetView workbookViewId="0">
      <pane ySplit="1" topLeftCell="A2" activePane="bottomLeft" state="frozen"/>
      <selection pane="bottomLeft" activeCell="J23" sqref="J23"/>
    </sheetView>
  </sheetViews>
  <sheetFormatPr defaultRowHeight="15.75" x14ac:dyDescent="0.25"/>
  <cols>
    <col min="1" max="1" width="13.7109375" style="94" bestFit="1" customWidth="1"/>
    <col min="2" max="3" width="13.5703125" style="94" customWidth="1"/>
    <col min="4" max="16384" width="9.140625" style="94"/>
  </cols>
  <sheetData>
    <row r="1" spans="1:5" x14ac:dyDescent="0.25">
      <c r="A1" s="94" t="s">
        <v>0</v>
      </c>
      <c r="B1" s="94" t="s">
        <v>1</v>
      </c>
      <c r="C1" s="94" t="s">
        <v>2</v>
      </c>
      <c r="D1" s="94" t="s">
        <v>3</v>
      </c>
      <c r="E1" s="94" t="s">
        <v>4</v>
      </c>
    </row>
    <row r="2" spans="1:5" x14ac:dyDescent="0.25">
      <c r="A2" s="94" t="s">
        <v>5</v>
      </c>
      <c r="C2" s="94" t="str">
        <f t="shared" ref="C2:C65" si="0">TEXT(A2, "mmm yy")</f>
        <v>Jan 21</v>
      </c>
      <c r="D2" s="94">
        <v>1345.6</v>
      </c>
      <c r="E2" s="94">
        <v>5514.8</v>
      </c>
    </row>
    <row r="3" spans="1:5" x14ac:dyDescent="0.25">
      <c r="A3" s="94" t="s">
        <v>6</v>
      </c>
      <c r="C3" s="94" t="str">
        <f t="shared" si="0"/>
        <v>Jan 21</v>
      </c>
      <c r="D3" s="94">
        <v>1432.4</v>
      </c>
      <c r="E3" s="94">
        <v>5514.8</v>
      </c>
    </row>
    <row r="4" spans="1:5" x14ac:dyDescent="0.25">
      <c r="A4" s="94" t="s">
        <v>7</v>
      </c>
      <c r="C4" s="94" t="str">
        <f t="shared" si="0"/>
        <v>Jan 21</v>
      </c>
      <c r="D4" s="94">
        <v>1532.6</v>
      </c>
      <c r="E4" s="94">
        <v>5514.8</v>
      </c>
    </row>
    <row r="5" spans="1:5" x14ac:dyDescent="0.25">
      <c r="A5" s="94" t="s">
        <v>8</v>
      </c>
      <c r="C5" s="94" t="str">
        <f t="shared" si="0"/>
        <v>Jan 21</v>
      </c>
      <c r="D5" s="94">
        <v>1690.9</v>
      </c>
      <c r="E5" s="94">
        <v>5514.8</v>
      </c>
    </row>
    <row r="6" spans="1:5" x14ac:dyDescent="0.25">
      <c r="A6" s="94" t="s">
        <v>9</v>
      </c>
      <c r="C6" s="94" t="str">
        <f t="shared" si="0"/>
        <v>Jan 21</v>
      </c>
      <c r="D6" s="94">
        <v>1642.7</v>
      </c>
      <c r="E6" s="94">
        <v>5514.8</v>
      </c>
    </row>
    <row r="7" spans="1:5" x14ac:dyDescent="0.25">
      <c r="A7" s="94" t="s">
        <v>10</v>
      </c>
      <c r="C7" s="94" t="str">
        <f t="shared" si="0"/>
        <v>Jan 21</v>
      </c>
      <c r="D7" s="94">
        <v>1640.2</v>
      </c>
      <c r="E7" s="94">
        <v>5514.8</v>
      </c>
    </row>
    <row r="8" spans="1:5" x14ac:dyDescent="0.25">
      <c r="A8" s="94" t="s">
        <v>11</v>
      </c>
      <c r="C8" s="94" t="str">
        <f t="shared" si="0"/>
        <v>Jan 21</v>
      </c>
      <c r="D8" s="94">
        <v>1833.4</v>
      </c>
      <c r="E8" s="94">
        <v>5514.8</v>
      </c>
    </row>
    <row r="9" spans="1:5" x14ac:dyDescent="0.25">
      <c r="A9" s="94" t="s">
        <v>12</v>
      </c>
      <c r="C9" s="94" t="str">
        <f t="shared" si="0"/>
        <v>Jan 21</v>
      </c>
      <c r="D9" s="94">
        <v>1464.2</v>
      </c>
      <c r="E9" s="94">
        <v>5514.8</v>
      </c>
    </row>
    <row r="10" spans="1:5" x14ac:dyDescent="0.25">
      <c r="A10" s="94" t="s">
        <v>13</v>
      </c>
      <c r="C10" s="94" t="str">
        <f t="shared" si="0"/>
        <v>Jan 21</v>
      </c>
      <c r="D10" s="94">
        <v>1247.5</v>
      </c>
      <c r="E10" s="94">
        <v>5514.8</v>
      </c>
    </row>
    <row r="11" spans="1:5" x14ac:dyDescent="0.25">
      <c r="A11" s="94" t="s">
        <v>14</v>
      </c>
      <c r="C11" s="94" t="str">
        <f t="shared" si="0"/>
        <v>Jan 21</v>
      </c>
      <c r="D11" s="94">
        <v>1132.2</v>
      </c>
      <c r="E11" s="94">
        <v>5514.8</v>
      </c>
    </row>
    <row r="12" spans="1:5" x14ac:dyDescent="0.25">
      <c r="A12" s="94" t="s">
        <v>15</v>
      </c>
      <c r="C12" s="94" t="str">
        <f t="shared" si="0"/>
        <v>Jan 21</v>
      </c>
      <c r="D12" s="94">
        <v>1582.5</v>
      </c>
      <c r="E12" s="94">
        <v>5514.8</v>
      </c>
    </row>
    <row r="13" spans="1:5" x14ac:dyDescent="0.25">
      <c r="A13" s="94" t="s">
        <v>16</v>
      </c>
      <c r="C13" s="94" t="str">
        <f t="shared" si="0"/>
        <v>Jan 21</v>
      </c>
      <c r="D13" s="94">
        <v>1593.2</v>
      </c>
      <c r="E13" s="94">
        <v>5514.8</v>
      </c>
    </row>
    <row r="14" spans="1:5" x14ac:dyDescent="0.25">
      <c r="A14" s="94" t="s">
        <v>17</v>
      </c>
      <c r="C14" s="94" t="str">
        <f t="shared" si="0"/>
        <v>Jan 21</v>
      </c>
      <c r="D14" s="94">
        <v>1543.8</v>
      </c>
      <c r="E14" s="94">
        <v>5514.8</v>
      </c>
    </row>
    <row r="15" spans="1:5" x14ac:dyDescent="0.25">
      <c r="A15" s="94" t="s">
        <v>18</v>
      </c>
      <c r="C15" s="94" t="str">
        <f t="shared" si="0"/>
        <v>Jan 21</v>
      </c>
      <c r="D15" s="94">
        <v>1531.4</v>
      </c>
      <c r="E15" s="94">
        <v>5514.8</v>
      </c>
    </row>
    <row r="16" spans="1:5" x14ac:dyDescent="0.25">
      <c r="A16" s="94" t="s">
        <v>19</v>
      </c>
      <c r="C16" s="94" t="str">
        <f t="shared" si="0"/>
        <v>Jan 21</v>
      </c>
      <c r="D16" s="94">
        <v>1342</v>
      </c>
      <c r="E16" s="94">
        <v>5514.8</v>
      </c>
    </row>
    <row r="17" spans="1:5" x14ac:dyDescent="0.25">
      <c r="A17" s="94" t="s">
        <v>20</v>
      </c>
      <c r="C17" s="94" t="str">
        <f t="shared" si="0"/>
        <v>Jan 21</v>
      </c>
      <c r="D17" s="94">
        <v>1182.9000000000001</v>
      </c>
      <c r="E17" s="94">
        <v>5514.8</v>
      </c>
    </row>
    <row r="18" spans="1:5" x14ac:dyDescent="0.25">
      <c r="A18" s="94" t="s">
        <v>21</v>
      </c>
      <c r="C18" s="94" t="str">
        <f t="shared" si="0"/>
        <v>Jan 21</v>
      </c>
      <c r="D18" s="94">
        <v>1326.4</v>
      </c>
      <c r="E18" s="94">
        <v>5514.8</v>
      </c>
    </row>
    <row r="19" spans="1:5" x14ac:dyDescent="0.25">
      <c r="A19" s="94" t="s">
        <v>22</v>
      </c>
      <c r="C19" s="94" t="str">
        <f t="shared" si="0"/>
        <v>Jan 21</v>
      </c>
      <c r="D19" s="94">
        <v>1440.3</v>
      </c>
      <c r="E19" s="94">
        <v>5514.8</v>
      </c>
    </row>
    <row r="20" spans="1:5" x14ac:dyDescent="0.25">
      <c r="A20" s="94" t="s">
        <v>23</v>
      </c>
      <c r="C20" s="94" t="str">
        <f t="shared" si="0"/>
        <v>Jan 21</v>
      </c>
      <c r="D20" s="94">
        <v>1289.9000000000001</v>
      </c>
      <c r="E20" s="94">
        <v>5514.8</v>
      </c>
    </row>
    <row r="21" spans="1:5" x14ac:dyDescent="0.25">
      <c r="A21" s="94" t="s">
        <v>24</v>
      </c>
      <c r="C21" s="94" t="str">
        <f t="shared" si="0"/>
        <v>Jan 21</v>
      </c>
      <c r="D21" s="94">
        <v>1264</v>
      </c>
      <c r="E21" s="94">
        <v>5514.8</v>
      </c>
    </row>
    <row r="22" spans="1:5" x14ac:dyDescent="0.25">
      <c r="A22" s="94" t="s">
        <v>25</v>
      </c>
      <c r="C22" s="94" t="str">
        <f t="shared" si="0"/>
        <v>Jan 21</v>
      </c>
      <c r="D22" s="94">
        <v>1220.5999999999999</v>
      </c>
      <c r="E22" s="94">
        <v>5514.8</v>
      </c>
    </row>
    <row r="23" spans="1:5" x14ac:dyDescent="0.25">
      <c r="A23" s="94" t="s">
        <v>26</v>
      </c>
      <c r="C23" s="94" t="str">
        <f t="shared" si="0"/>
        <v>Jan 21</v>
      </c>
      <c r="D23" s="94">
        <v>1033.9000000000001</v>
      </c>
      <c r="E23" s="94">
        <v>5514.8</v>
      </c>
    </row>
    <row r="24" spans="1:5" x14ac:dyDescent="0.25">
      <c r="A24" s="94" t="s">
        <v>27</v>
      </c>
      <c r="C24" s="94" t="str">
        <f t="shared" si="0"/>
        <v>Jan 21</v>
      </c>
      <c r="D24" s="94">
        <v>789.9</v>
      </c>
      <c r="E24" s="94">
        <v>5514.8</v>
      </c>
    </row>
    <row r="25" spans="1:5" x14ac:dyDescent="0.25">
      <c r="A25" s="94" t="s">
        <v>28</v>
      </c>
      <c r="C25" s="94" t="str">
        <f t="shared" si="0"/>
        <v>Jan 21</v>
      </c>
      <c r="D25" s="94">
        <v>815.3</v>
      </c>
      <c r="E25" s="94">
        <v>5514.8</v>
      </c>
    </row>
    <row r="26" spans="1:5" x14ac:dyDescent="0.25">
      <c r="A26" s="94" t="s">
        <v>29</v>
      </c>
      <c r="C26" s="94" t="str">
        <f t="shared" si="0"/>
        <v>Jan 21</v>
      </c>
      <c r="D26" s="94">
        <v>1059.9000000000001</v>
      </c>
      <c r="E26" s="94">
        <v>5514.8</v>
      </c>
    </row>
    <row r="27" spans="1:5" x14ac:dyDescent="0.25">
      <c r="A27" s="94" t="s">
        <v>30</v>
      </c>
      <c r="C27" s="94" t="str">
        <f t="shared" si="0"/>
        <v>Jan 21</v>
      </c>
      <c r="D27" s="94">
        <v>1152.3</v>
      </c>
      <c r="E27" s="94">
        <v>5514.8</v>
      </c>
    </row>
    <row r="28" spans="1:5" x14ac:dyDescent="0.25">
      <c r="A28" s="94" t="s">
        <v>31</v>
      </c>
      <c r="C28" s="94" t="str">
        <f t="shared" si="0"/>
        <v>Jan 21</v>
      </c>
      <c r="D28" s="94">
        <v>1279.9000000000001</v>
      </c>
      <c r="E28" s="94">
        <v>5514.8</v>
      </c>
    </row>
    <row r="29" spans="1:5" x14ac:dyDescent="0.25">
      <c r="A29" s="94" t="s">
        <v>32</v>
      </c>
      <c r="C29" s="94" t="str">
        <f t="shared" si="0"/>
        <v>Jan 21</v>
      </c>
      <c r="D29" s="94">
        <v>1153.4000000000001</v>
      </c>
      <c r="E29" s="94">
        <v>5514.8</v>
      </c>
    </row>
    <row r="30" spans="1:5" x14ac:dyDescent="0.25">
      <c r="A30" s="94" t="s">
        <v>33</v>
      </c>
      <c r="C30" s="94" t="str">
        <f t="shared" si="0"/>
        <v>Jan 21</v>
      </c>
      <c r="D30" s="94">
        <v>1059.0999999999999</v>
      </c>
      <c r="E30" s="94">
        <v>5514.8</v>
      </c>
    </row>
    <row r="31" spans="1:5" x14ac:dyDescent="0.25">
      <c r="A31" s="94" t="s">
        <v>34</v>
      </c>
      <c r="C31" s="94" t="str">
        <f t="shared" si="0"/>
        <v>Jan 21</v>
      </c>
      <c r="D31" s="94">
        <v>871.1</v>
      </c>
      <c r="E31" s="94">
        <v>5514.8</v>
      </c>
    </row>
    <row r="32" spans="1:5" x14ac:dyDescent="0.25">
      <c r="A32" s="94" t="s">
        <v>35</v>
      </c>
      <c r="C32" s="94" t="str">
        <f t="shared" si="0"/>
        <v>Jan 21</v>
      </c>
      <c r="D32" s="94">
        <v>966.4</v>
      </c>
      <c r="E32" s="94">
        <v>5514.8</v>
      </c>
    </row>
    <row r="33" spans="1:5" x14ac:dyDescent="0.25">
      <c r="A33" s="94" t="s">
        <v>36</v>
      </c>
      <c r="C33" s="94" t="str">
        <f t="shared" si="0"/>
        <v>Feb 21</v>
      </c>
      <c r="D33" s="94">
        <v>1225.5</v>
      </c>
      <c r="E33" s="94">
        <v>5514.8</v>
      </c>
    </row>
    <row r="34" spans="1:5" x14ac:dyDescent="0.25">
      <c r="A34" s="94" t="s">
        <v>37</v>
      </c>
      <c r="C34" s="94" t="str">
        <f t="shared" si="0"/>
        <v>Feb 21</v>
      </c>
      <c r="D34" s="94">
        <v>1277.3</v>
      </c>
      <c r="E34" s="94">
        <v>5514.8</v>
      </c>
    </row>
    <row r="35" spans="1:5" x14ac:dyDescent="0.25">
      <c r="A35" s="94" t="s">
        <v>38</v>
      </c>
      <c r="C35" s="94" t="str">
        <f t="shared" si="0"/>
        <v>Feb 21</v>
      </c>
      <c r="D35" s="94">
        <v>1408.3</v>
      </c>
      <c r="E35" s="94">
        <v>5514.8</v>
      </c>
    </row>
    <row r="36" spans="1:5" x14ac:dyDescent="0.25">
      <c r="A36" s="94" t="s">
        <v>39</v>
      </c>
      <c r="C36" s="94" t="str">
        <f t="shared" si="0"/>
        <v>Feb 21</v>
      </c>
      <c r="D36" s="94">
        <v>1102.9000000000001</v>
      </c>
      <c r="E36" s="94">
        <v>5514.8</v>
      </c>
    </row>
    <row r="37" spans="1:5" x14ac:dyDescent="0.25">
      <c r="A37" s="94" t="s">
        <v>40</v>
      </c>
      <c r="C37" s="94" t="str">
        <f t="shared" si="0"/>
        <v>Feb 21</v>
      </c>
      <c r="D37" s="94">
        <v>1285.8</v>
      </c>
      <c r="E37" s="94">
        <v>5514.8</v>
      </c>
    </row>
    <row r="38" spans="1:5" x14ac:dyDescent="0.25">
      <c r="A38" s="94" t="s">
        <v>41</v>
      </c>
      <c r="C38" s="94" t="str">
        <f t="shared" si="0"/>
        <v>Feb 21</v>
      </c>
      <c r="D38" s="94">
        <v>1219.2</v>
      </c>
      <c r="E38" s="94">
        <v>5514.8</v>
      </c>
    </row>
    <row r="39" spans="1:5" x14ac:dyDescent="0.25">
      <c r="A39" s="94" t="s">
        <v>42</v>
      </c>
      <c r="C39" s="94" t="str">
        <f t="shared" si="0"/>
        <v>Feb 21</v>
      </c>
      <c r="D39" s="94">
        <v>1144.3</v>
      </c>
      <c r="E39" s="94">
        <v>5514.8</v>
      </c>
    </row>
    <row r="40" spans="1:5" x14ac:dyDescent="0.25">
      <c r="A40" s="94" t="s">
        <v>43</v>
      </c>
      <c r="C40" s="94" t="str">
        <f t="shared" si="0"/>
        <v>Feb 21</v>
      </c>
      <c r="D40" s="94">
        <v>1422.3</v>
      </c>
      <c r="E40" s="94">
        <v>5514.8</v>
      </c>
    </row>
    <row r="41" spans="1:5" x14ac:dyDescent="0.25">
      <c r="A41" s="94" t="s">
        <v>44</v>
      </c>
      <c r="C41" s="94" t="str">
        <f t="shared" si="0"/>
        <v>Feb 21</v>
      </c>
      <c r="D41" s="94">
        <v>1530.5</v>
      </c>
      <c r="E41" s="94">
        <v>5514.8</v>
      </c>
    </row>
    <row r="42" spans="1:5" x14ac:dyDescent="0.25">
      <c r="A42" s="94" t="s">
        <v>45</v>
      </c>
      <c r="C42" s="94" t="str">
        <f t="shared" si="0"/>
        <v>Feb 21</v>
      </c>
      <c r="D42" s="94">
        <v>1748.3</v>
      </c>
      <c r="E42" s="94">
        <v>5514.8</v>
      </c>
    </row>
    <row r="43" spans="1:5" x14ac:dyDescent="0.25">
      <c r="A43" s="94" t="s">
        <v>46</v>
      </c>
      <c r="C43" s="94" t="str">
        <f t="shared" si="0"/>
        <v>Feb 21</v>
      </c>
      <c r="D43" s="94">
        <v>1925.4</v>
      </c>
      <c r="E43" s="94">
        <v>5514.8</v>
      </c>
    </row>
    <row r="44" spans="1:5" x14ac:dyDescent="0.25">
      <c r="A44" s="94" t="s">
        <v>47</v>
      </c>
      <c r="C44" s="94" t="str">
        <f t="shared" si="0"/>
        <v>Feb 21</v>
      </c>
      <c r="D44" s="94">
        <v>2054.3000000000002</v>
      </c>
      <c r="E44" s="94">
        <v>5514.8</v>
      </c>
    </row>
    <row r="45" spans="1:5" x14ac:dyDescent="0.25">
      <c r="A45" s="94" t="s">
        <v>48</v>
      </c>
      <c r="C45" s="94" t="str">
        <f t="shared" si="0"/>
        <v>Feb 21</v>
      </c>
      <c r="D45" s="94">
        <v>1647.2</v>
      </c>
      <c r="E45" s="94">
        <v>5514.8</v>
      </c>
    </row>
    <row r="46" spans="1:5" x14ac:dyDescent="0.25">
      <c r="A46" s="94" t="s">
        <v>49</v>
      </c>
      <c r="C46" s="94" t="str">
        <f t="shared" si="0"/>
        <v>Feb 21</v>
      </c>
      <c r="D46" s="94">
        <v>1598.6</v>
      </c>
      <c r="E46" s="94">
        <v>5514.8</v>
      </c>
    </row>
    <row r="47" spans="1:5" x14ac:dyDescent="0.25">
      <c r="A47" s="94" t="s">
        <v>50</v>
      </c>
      <c r="C47" s="94" t="str">
        <f t="shared" si="0"/>
        <v>Feb 21</v>
      </c>
      <c r="D47" s="94">
        <v>1672.1</v>
      </c>
      <c r="E47" s="94">
        <v>5514.8</v>
      </c>
    </row>
    <row r="48" spans="1:5" x14ac:dyDescent="0.25">
      <c r="A48" s="94" t="s">
        <v>51</v>
      </c>
      <c r="C48" s="94" t="str">
        <f t="shared" si="0"/>
        <v>Feb 21</v>
      </c>
      <c r="D48" s="94">
        <v>1918.6</v>
      </c>
      <c r="E48" s="94">
        <v>5514.8</v>
      </c>
    </row>
    <row r="49" spans="1:5" x14ac:dyDescent="0.25">
      <c r="A49" s="94" t="s">
        <v>52</v>
      </c>
      <c r="C49" s="94" t="str">
        <f t="shared" si="0"/>
        <v>Feb 21</v>
      </c>
      <c r="D49" s="94">
        <v>1926.3</v>
      </c>
      <c r="E49" s="94">
        <v>5514.8</v>
      </c>
    </row>
    <row r="50" spans="1:5" x14ac:dyDescent="0.25">
      <c r="A50" s="94" t="s">
        <v>53</v>
      </c>
      <c r="C50" s="94" t="str">
        <f t="shared" si="0"/>
        <v>Feb 21</v>
      </c>
      <c r="D50" s="94">
        <v>2016.8</v>
      </c>
      <c r="E50" s="94">
        <v>5514.8</v>
      </c>
    </row>
    <row r="51" spans="1:5" x14ac:dyDescent="0.25">
      <c r="A51" s="94" t="s">
        <v>54</v>
      </c>
      <c r="C51" s="94" t="str">
        <f t="shared" si="0"/>
        <v>Feb 21</v>
      </c>
      <c r="D51" s="94">
        <v>1862.1</v>
      </c>
      <c r="E51" s="94">
        <v>5514.8</v>
      </c>
    </row>
    <row r="52" spans="1:5" x14ac:dyDescent="0.25">
      <c r="A52" s="94" t="s">
        <v>55</v>
      </c>
      <c r="C52" s="94" t="str">
        <f t="shared" si="0"/>
        <v>Feb 21</v>
      </c>
      <c r="D52" s="94">
        <v>1486.1</v>
      </c>
      <c r="E52" s="94">
        <v>5514.8</v>
      </c>
    </row>
    <row r="53" spans="1:5" x14ac:dyDescent="0.25">
      <c r="A53" s="94" t="s">
        <v>56</v>
      </c>
      <c r="C53" s="94" t="str">
        <f t="shared" si="0"/>
        <v>Feb 21</v>
      </c>
      <c r="D53" s="94">
        <v>1580.9</v>
      </c>
      <c r="E53" s="94">
        <v>5514.8</v>
      </c>
    </row>
    <row r="54" spans="1:5" x14ac:dyDescent="0.25">
      <c r="A54" s="94" t="s">
        <v>57</v>
      </c>
      <c r="C54" s="94" t="str">
        <f t="shared" si="0"/>
        <v>Feb 21</v>
      </c>
      <c r="D54" s="94">
        <v>2121.6999999999998</v>
      </c>
      <c r="E54" s="94">
        <v>5514.8</v>
      </c>
    </row>
    <row r="55" spans="1:5" x14ac:dyDescent="0.25">
      <c r="A55" s="94" t="s">
        <v>58</v>
      </c>
      <c r="C55" s="94" t="str">
        <f t="shared" si="0"/>
        <v>Feb 21</v>
      </c>
      <c r="D55" s="94">
        <v>1969.8</v>
      </c>
      <c r="E55" s="94">
        <v>5514.8</v>
      </c>
    </row>
    <row r="56" spans="1:5" x14ac:dyDescent="0.25">
      <c r="A56" s="94" t="s">
        <v>59</v>
      </c>
      <c r="C56" s="94" t="str">
        <f t="shared" si="0"/>
        <v>Feb 21</v>
      </c>
      <c r="D56" s="94">
        <v>1671.8</v>
      </c>
      <c r="E56" s="94">
        <v>5514.8</v>
      </c>
    </row>
    <row r="57" spans="1:5" x14ac:dyDescent="0.25">
      <c r="A57" s="94" t="s">
        <v>60</v>
      </c>
      <c r="C57" s="94" t="str">
        <f t="shared" si="0"/>
        <v>Feb 21</v>
      </c>
      <c r="D57" s="94">
        <v>1683.5</v>
      </c>
      <c r="E57" s="94">
        <v>5514.8</v>
      </c>
    </row>
    <row r="58" spans="1:5" x14ac:dyDescent="0.25">
      <c r="A58" s="94" t="s">
        <v>61</v>
      </c>
      <c r="C58" s="94" t="str">
        <f t="shared" si="0"/>
        <v>Feb 21</v>
      </c>
      <c r="D58" s="94">
        <v>1724.6</v>
      </c>
      <c r="E58" s="94">
        <v>5514.8</v>
      </c>
    </row>
    <row r="59" spans="1:5" x14ac:dyDescent="0.25">
      <c r="A59" s="94" t="s">
        <v>62</v>
      </c>
      <c r="C59" s="94" t="str">
        <f t="shared" si="0"/>
        <v>Feb 21</v>
      </c>
      <c r="D59" s="94">
        <v>1749</v>
      </c>
      <c r="E59" s="94">
        <v>5514.8</v>
      </c>
    </row>
    <row r="60" spans="1:5" x14ac:dyDescent="0.25">
      <c r="A60" s="94" t="s">
        <v>63</v>
      </c>
      <c r="C60" s="94" t="str">
        <f t="shared" si="0"/>
        <v>Feb 21</v>
      </c>
      <c r="D60" s="94">
        <v>1700</v>
      </c>
      <c r="E60" s="94">
        <v>5514.8</v>
      </c>
    </row>
    <row r="61" spans="1:5" x14ac:dyDescent="0.25">
      <c r="A61" s="94" t="s">
        <v>64</v>
      </c>
      <c r="C61" s="94" t="str">
        <f t="shared" si="0"/>
        <v>Mar 21</v>
      </c>
      <c r="D61" s="94">
        <v>2339</v>
      </c>
      <c r="E61" s="94">
        <v>5514.8</v>
      </c>
    </row>
    <row r="62" spans="1:5" x14ac:dyDescent="0.25">
      <c r="A62" s="94" t="s">
        <v>65</v>
      </c>
      <c r="C62" s="94" t="str">
        <f t="shared" si="0"/>
        <v>Mar 21</v>
      </c>
      <c r="D62" s="94">
        <v>2510.1</v>
      </c>
      <c r="E62" s="94">
        <v>5514.8</v>
      </c>
    </row>
    <row r="63" spans="1:5" x14ac:dyDescent="0.25">
      <c r="A63" s="94" t="s">
        <v>66</v>
      </c>
      <c r="C63" s="94" t="str">
        <f t="shared" si="0"/>
        <v>Mar 21</v>
      </c>
      <c r="D63" s="94">
        <v>2358.4</v>
      </c>
      <c r="E63" s="94">
        <v>5514.8</v>
      </c>
    </row>
    <row r="64" spans="1:5" x14ac:dyDescent="0.25">
      <c r="A64" s="94" t="s">
        <v>67</v>
      </c>
      <c r="C64" s="94" t="str">
        <f t="shared" si="0"/>
        <v>Mar 21</v>
      </c>
      <c r="D64" s="94">
        <v>2379.6</v>
      </c>
      <c r="E64" s="94">
        <v>5514.8</v>
      </c>
    </row>
    <row r="65" spans="1:5" x14ac:dyDescent="0.25">
      <c r="A65" s="94" t="s">
        <v>68</v>
      </c>
      <c r="C65" s="94" t="str">
        <f t="shared" si="0"/>
        <v>Mar 21</v>
      </c>
      <c r="D65" s="94">
        <v>2465.1</v>
      </c>
      <c r="E65" s="94">
        <v>5514.8</v>
      </c>
    </row>
    <row r="66" spans="1:5" x14ac:dyDescent="0.25">
      <c r="A66" s="94" t="s">
        <v>69</v>
      </c>
      <c r="C66" s="94" t="str">
        <f t="shared" ref="C66:C129" si="1">TEXT(A66, "mmm yy")</f>
        <v>Mar 21</v>
      </c>
      <c r="D66" s="94">
        <v>2412.6999999999998</v>
      </c>
      <c r="E66" s="94">
        <v>5514.8</v>
      </c>
    </row>
    <row r="67" spans="1:5" x14ac:dyDescent="0.25">
      <c r="A67" s="94" t="s">
        <v>70</v>
      </c>
      <c r="C67" s="94" t="str">
        <f t="shared" si="1"/>
        <v>Mar 21</v>
      </c>
      <c r="D67" s="94">
        <v>2475.6</v>
      </c>
      <c r="E67" s="94">
        <v>5514.8</v>
      </c>
    </row>
    <row r="68" spans="1:5" x14ac:dyDescent="0.25">
      <c r="A68" s="94" t="s">
        <v>71</v>
      </c>
      <c r="C68" s="94" t="str">
        <f t="shared" si="1"/>
        <v>Mar 21</v>
      </c>
      <c r="D68" s="94">
        <v>2942</v>
      </c>
      <c r="E68" s="94">
        <v>5514.8</v>
      </c>
    </row>
    <row r="69" spans="1:5" x14ac:dyDescent="0.25">
      <c r="A69" s="94" t="s">
        <v>72</v>
      </c>
      <c r="C69" s="94" t="str">
        <f t="shared" si="1"/>
        <v>Mar 21</v>
      </c>
      <c r="D69" s="94">
        <v>3006.8</v>
      </c>
      <c r="E69" s="94">
        <v>5514.8</v>
      </c>
    </row>
    <row r="70" spans="1:5" x14ac:dyDescent="0.25">
      <c r="A70" s="94" t="s">
        <v>73</v>
      </c>
      <c r="C70" s="94" t="str">
        <f t="shared" si="1"/>
        <v>Mar 21</v>
      </c>
      <c r="D70" s="94">
        <v>3070.2</v>
      </c>
      <c r="E70" s="94">
        <v>5514.8</v>
      </c>
    </row>
    <row r="71" spans="1:5" x14ac:dyDescent="0.25">
      <c r="A71" s="107">
        <v>44266</v>
      </c>
      <c r="C71" s="94" t="str">
        <f t="shared" si="1"/>
        <v>Mar 21</v>
      </c>
      <c r="D71" s="94">
        <v>2957.5</v>
      </c>
      <c r="E71" s="94">
        <v>5514.8</v>
      </c>
    </row>
    <row r="72" spans="1:5" x14ac:dyDescent="0.25">
      <c r="A72" s="94" t="s">
        <v>74</v>
      </c>
      <c r="C72" s="94" t="str">
        <f t="shared" si="1"/>
        <v>Mar 21</v>
      </c>
      <c r="D72" s="94">
        <v>2824.7</v>
      </c>
      <c r="E72" s="94">
        <v>5514.8</v>
      </c>
    </row>
    <row r="73" spans="1:5" x14ac:dyDescent="0.25">
      <c r="A73" s="94" t="s">
        <v>75</v>
      </c>
      <c r="C73" s="94" t="str">
        <f t="shared" si="1"/>
        <v>Mar 21</v>
      </c>
      <c r="D73" s="94">
        <v>2062.5</v>
      </c>
      <c r="E73" s="94">
        <v>5514.8</v>
      </c>
    </row>
    <row r="74" spans="1:5" x14ac:dyDescent="0.25">
      <c r="A74" s="94" t="s">
        <v>76</v>
      </c>
      <c r="C74" s="94" t="str">
        <f t="shared" si="1"/>
        <v>Mar 21</v>
      </c>
      <c r="D74" s="94">
        <v>2107.6999999999998</v>
      </c>
      <c r="E74" s="94">
        <v>5514.8</v>
      </c>
    </row>
    <row r="75" spans="1:5" x14ac:dyDescent="0.25">
      <c r="A75" s="94" t="s">
        <v>77</v>
      </c>
      <c r="C75" s="94" t="str">
        <f t="shared" si="1"/>
        <v>Mar 21</v>
      </c>
      <c r="D75" s="94">
        <v>2601.3000000000002</v>
      </c>
      <c r="E75" s="94">
        <v>5514.8</v>
      </c>
    </row>
    <row r="76" spans="1:5" x14ac:dyDescent="0.25">
      <c r="A76" s="94" t="s">
        <v>78</v>
      </c>
      <c r="C76" s="94" t="str">
        <f t="shared" si="1"/>
        <v>Mar 21</v>
      </c>
      <c r="D76" s="94">
        <v>2685.5</v>
      </c>
      <c r="E76" s="94">
        <v>5514.8</v>
      </c>
    </row>
    <row r="77" spans="1:5" x14ac:dyDescent="0.25">
      <c r="A77" s="94" t="s">
        <v>79</v>
      </c>
      <c r="C77" s="94" t="str">
        <f t="shared" si="1"/>
        <v>Mar 21</v>
      </c>
      <c r="D77" s="94">
        <v>2860.1</v>
      </c>
      <c r="E77" s="94">
        <v>5514.8</v>
      </c>
    </row>
    <row r="78" spans="1:5" x14ac:dyDescent="0.25">
      <c r="A78" s="94" t="s">
        <v>80</v>
      </c>
      <c r="C78" s="94" t="str">
        <f t="shared" si="1"/>
        <v>Mar 21</v>
      </c>
      <c r="D78" s="94">
        <v>3019</v>
      </c>
      <c r="E78" s="94">
        <v>5514.8</v>
      </c>
    </row>
    <row r="79" spans="1:5" x14ac:dyDescent="0.25">
      <c r="A79" s="94" t="s">
        <v>81</v>
      </c>
      <c r="C79" s="94" t="str">
        <f t="shared" si="1"/>
        <v>Mar 21</v>
      </c>
      <c r="D79" s="94">
        <v>3075.9</v>
      </c>
      <c r="E79" s="94">
        <v>5514.8</v>
      </c>
    </row>
    <row r="80" spans="1:5" x14ac:dyDescent="0.25">
      <c r="A80" s="94" t="s">
        <v>82</v>
      </c>
      <c r="C80" s="94" t="str">
        <f t="shared" si="1"/>
        <v>Mar 21</v>
      </c>
      <c r="D80" s="94">
        <v>2914.3</v>
      </c>
      <c r="E80" s="94">
        <v>5514.8</v>
      </c>
    </row>
    <row r="81" spans="1:5" x14ac:dyDescent="0.25">
      <c r="A81" s="94" t="s">
        <v>83</v>
      </c>
      <c r="C81" s="94" t="str">
        <f t="shared" si="1"/>
        <v>Mar 21</v>
      </c>
      <c r="D81" s="94">
        <v>2991.4</v>
      </c>
      <c r="E81" s="94">
        <v>5514.8</v>
      </c>
    </row>
    <row r="82" spans="1:5" x14ac:dyDescent="0.25">
      <c r="A82" s="94" t="s">
        <v>84</v>
      </c>
      <c r="C82" s="94" t="str">
        <f t="shared" si="1"/>
        <v>Mar 21</v>
      </c>
      <c r="D82" s="94">
        <v>3128.1</v>
      </c>
      <c r="E82" s="94">
        <v>5514.8</v>
      </c>
    </row>
    <row r="83" spans="1:5" x14ac:dyDescent="0.25">
      <c r="A83" s="94" t="s">
        <v>85</v>
      </c>
      <c r="C83" s="94" t="str">
        <f t="shared" si="1"/>
        <v>Mar 21</v>
      </c>
      <c r="D83" s="94">
        <v>3205.2</v>
      </c>
      <c r="E83" s="94">
        <v>5514.8</v>
      </c>
    </row>
    <row r="84" spans="1:5" x14ac:dyDescent="0.25">
      <c r="A84" s="94" t="s">
        <v>86</v>
      </c>
      <c r="C84" s="94" t="str">
        <f t="shared" si="1"/>
        <v>Mar 21</v>
      </c>
      <c r="D84" s="94">
        <v>3051.9</v>
      </c>
      <c r="E84" s="94">
        <v>5514.8</v>
      </c>
    </row>
    <row r="85" spans="1:5" x14ac:dyDescent="0.25">
      <c r="A85" s="94" t="s">
        <v>87</v>
      </c>
      <c r="C85" s="94" t="str">
        <f t="shared" si="1"/>
        <v>Mar 21</v>
      </c>
      <c r="D85" s="94">
        <v>3001.9</v>
      </c>
      <c r="E85" s="94">
        <v>5514.8</v>
      </c>
    </row>
    <row r="86" spans="1:5" x14ac:dyDescent="0.25">
      <c r="A86" s="94" t="s">
        <v>88</v>
      </c>
      <c r="C86" s="94" t="str">
        <f t="shared" si="1"/>
        <v>Mar 21</v>
      </c>
      <c r="D86" s="94">
        <v>3027.1</v>
      </c>
      <c r="E86" s="94">
        <v>5514.8</v>
      </c>
    </row>
    <row r="87" spans="1:5" x14ac:dyDescent="0.25">
      <c r="A87" s="94" t="s">
        <v>89</v>
      </c>
      <c r="C87" s="94" t="str">
        <f t="shared" si="1"/>
        <v>Mar 21</v>
      </c>
      <c r="D87" s="94">
        <v>2359.1</v>
      </c>
      <c r="E87" s="94">
        <v>5462.3</v>
      </c>
    </row>
    <row r="88" spans="1:5" x14ac:dyDescent="0.25">
      <c r="A88" s="94" t="s">
        <v>90</v>
      </c>
      <c r="C88" s="94" t="str">
        <f t="shared" si="1"/>
        <v>Mar 21</v>
      </c>
      <c r="D88" s="94">
        <v>2353.1</v>
      </c>
      <c r="E88" s="94">
        <v>5514.8</v>
      </c>
    </row>
    <row r="89" spans="1:5" x14ac:dyDescent="0.25">
      <c r="A89" s="94" t="s">
        <v>91</v>
      </c>
      <c r="C89" s="94" t="str">
        <f t="shared" si="1"/>
        <v>Mar 21</v>
      </c>
      <c r="D89" s="94">
        <v>2758.7</v>
      </c>
      <c r="E89" s="94">
        <v>5514.8</v>
      </c>
    </row>
    <row r="90" spans="1:5" x14ac:dyDescent="0.25">
      <c r="A90" s="94" t="s">
        <v>92</v>
      </c>
      <c r="C90" s="94" t="str">
        <f t="shared" si="1"/>
        <v>Mar 21</v>
      </c>
      <c r="D90" s="94">
        <v>2689.1</v>
      </c>
      <c r="E90" s="94">
        <v>5514.8</v>
      </c>
    </row>
    <row r="91" spans="1:5" x14ac:dyDescent="0.25">
      <c r="A91" s="94" t="s">
        <v>93</v>
      </c>
      <c r="C91" s="94" t="str">
        <f t="shared" si="1"/>
        <v>Mar 21</v>
      </c>
      <c r="D91" s="94">
        <v>2688.1</v>
      </c>
      <c r="E91" s="94">
        <v>5514.8</v>
      </c>
    </row>
    <row r="92" spans="1:5" x14ac:dyDescent="0.25">
      <c r="A92" s="94" t="s">
        <v>94</v>
      </c>
      <c r="C92" s="94" t="str">
        <f t="shared" si="1"/>
        <v>Apr 21</v>
      </c>
      <c r="D92" s="94">
        <v>2999.3</v>
      </c>
      <c r="E92" s="94">
        <v>5514.5</v>
      </c>
    </row>
    <row r="93" spans="1:5" x14ac:dyDescent="0.25">
      <c r="A93" s="94" t="s">
        <v>95</v>
      </c>
      <c r="C93" s="94" t="str">
        <f t="shared" si="1"/>
        <v>Apr 21</v>
      </c>
      <c r="D93" s="94">
        <v>2975.5</v>
      </c>
      <c r="E93" s="94">
        <v>5514.5</v>
      </c>
    </row>
    <row r="94" spans="1:5" x14ac:dyDescent="0.25">
      <c r="A94" s="94" t="s">
        <v>96</v>
      </c>
      <c r="C94" s="94" t="str">
        <f t="shared" si="1"/>
        <v>Apr 21</v>
      </c>
      <c r="D94" s="94">
        <v>2867.8</v>
      </c>
      <c r="E94" s="94">
        <v>5514.5</v>
      </c>
    </row>
    <row r="95" spans="1:5" x14ac:dyDescent="0.25">
      <c r="A95" s="94" t="s">
        <v>97</v>
      </c>
      <c r="C95" s="94" t="str">
        <f t="shared" si="1"/>
        <v>Apr 21</v>
      </c>
      <c r="D95" s="94">
        <v>2980.7</v>
      </c>
      <c r="E95" s="94">
        <v>5514.5</v>
      </c>
    </row>
    <row r="96" spans="1:5" x14ac:dyDescent="0.25">
      <c r="A96" s="94" t="s">
        <v>98</v>
      </c>
      <c r="C96" s="94" t="str">
        <f t="shared" si="1"/>
        <v>Apr 21</v>
      </c>
      <c r="D96" s="94">
        <v>3025.1</v>
      </c>
      <c r="E96" s="94">
        <v>5514.5</v>
      </c>
    </row>
    <row r="97" spans="1:5" x14ac:dyDescent="0.25">
      <c r="A97" s="94" t="s">
        <v>99</v>
      </c>
      <c r="C97" s="94" t="str">
        <f t="shared" si="1"/>
        <v>Apr 21</v>
      </c>
      <c r="D97" s="94">
        <v>3167</v>
      </c>
      <c r="E97" s="94">
        <v>5514.5</v>
      </c>
    </row>
    <row r="98" spans="1:5" x14ac:dyDescent="0.25">
      <c r="A98" s="94" t="s">
        <v>100</v>
      </c>
      <c r="C98" s="94" t="str">
        <f t="shared" si="1"/>
        <v>Apr 21</v>
      </c>
      <c r="D98" s="94">
        <v>3358.3</v>
      </c>
      <c r="E98" s="94">
        <v>5514.5</v>
      </c>
    </row>
    <row r="99" spans="1:5" x14ac:dyDescent="0.25">
      <c r="A99" s="94" t="s">
        <v>101</v>
      </c>
      <c r="C99" s="94" t="str">
        <f t="shared" si="1"/>
        <v>Apr 21</v>
      </c>
      <c r="D99" s="94">
        <v>3304.4</v>
      </c>
      <c r="E99" s="94">
        <v>5514.5</v>
      </c>
    </row>
    <row r="100" spans="1:5" x14ac:dyDescent="0.25">
      <c r="A100" s="94" t="s">
        <v>102</v>
      </c>
      <c r="C100" s="94" t="str">
        <f t="shared" si="1"/>
        <v>Apr 21</v>
      </c>
      <c r="D100" s="94">
        <v>3244.5</v>
      </c>
      <c r="E100" s="94">
        <v>5514.5</v>
      </c>
    </row>
    <row r="101" spans="1:5" x14ac:dyDescent="0.25">
      <c r="A101" s="94" t="s">
        <v>103</v>
      </c>
      <c r="C101" s="94" t="str">
        <f t="shared" si="1"/>
        <v>Apr 21</v>
      </c>
      <c r="D101" s="94">
        <v>2953.7</v>
      </c>
      <c r="E101" s="94">
        <v>5514.5</v>
      </c>
    </row>
    <row r="102" spans="1:5" x14ac:dyDescent="0.25">
      <c r="A102" s="94" t="s">
        <v>104</v>
      </c>
      <c r="C102" s="94" t="str">
        <f t="shared" si="1"/>
        <v>Apr 21</v>
      </c>
      <c r="D102" s="94">
        <v>2651.9</v>
      </c>
      <c r="E102" s="94">
        <v>5514.5</v>
      </c>
    </row>
    <row r="103" spans="1:5" x14ac:dyDescent="0.25">
      <c r="A103" s="94" t="s">
        <v>105</v>
      </c>
      <c r="C103" s="94" t="str">
        <f t="shared" si="1"/>
        <v>Apr 21</v>
      </c>
      <c r="D103" s="94">
        <v>2845.9</v>
      </c>
      <c r="E103" s="94">
        <v>5514.5</v>
      </c>
    </row>
    <row r="104" spans="1:5" x14ac:dyDescent="0.25">
      <c r="A104" s="94" t="s">
        <v>106</v>
      </c>
      <c r="C104" s="94" t="str">
        <f t="shared" si="1"/>
        <v>Apr 21</v>
      </c>
      <c r="D104" s="94">
        <v>3077.5</v>
      </c>
      <c r="E104" s="94">
        <v>5514.5</v>
      </c>
    </row>
    <row r="105" spans="1:5" x14ac:dyDescent="0.25">
      <c r="A105" s="94" t="s">
        <v>107</v>
      </c>
      <c r="C105" s="94" t="str">
        <f t="shared" si="1"/>
        <v>Apr 21</v>
      </c>
      <c r="D105" s="94">
        <v>3226.7</v>
      </c>
      <c r="E105" s="94">
        <v>5514.5</v>
      </c>
    </row>
    <row r="106" spans="1:5" x14ac:dyDescent="0.25">
      <c r="A106" s="94" t="s">
        <v>108</v>
      </c>
      <c r="C106" s="94" t="str">
        <f t="shared" si="1"/>
        <v>Apr 21</v>
      </c>
      <c r="D106" s="94">
        <v>2952.4</v>
      </c>
      <c r="E106" s="94">
        <v>5514.5</v>
      </c>
    </row>
    <row r="107" spans="1:5" x14ac:dyDescent="0.25">
      <c r="A107" s="94" t="s">
        <v>109</v>
      </c>
      <c r="C107" s="94" t="str">
        <f t="shared" si="1"/>
        <v>Apr 21</v>
      </c>
      <c r="D107" s="94">
        <v>3029.4</v>
      </c>
      <c r="E107" s="94">
        <v>5514.5</v>
      </c>
    </row>
    <row r="108" spans="1:5" x14ac:dyDescent="0.25">
      <c r="A108" s="94" t="s">
        <v>110</v>
      </c>
      <c r="C108" s="94" t="str">
        <f t="shared" si="1"/>
        <v>Apr 21</v>
      </c>
      <c r="D108" s="94">
        <v>2653.3</v>
      </c>
      <c r="E108" s="94">
        <v>5514.5</v>
      </c>
    </row>
    <row r="109" spans="1:5" x14ac:dyDescent="0.25">
      <c r="A109" s="94" t="s">
        <v>111</v>
      </c>
      <c r="C109" s="94" t="str">
        <f t="shared" si="1"/>
        <v>Apr 21</v>
      </c>
      <c r="D109" s="94">
        <v>2732</v>
      </c>
      <c r="E109" s="94">
        <v>5514.5</v>
      </c>
    </row>
    <row r="110" spans="1:5" x14ac:dyDescent="0.25">
      <c r="A110" s="94" t="s">
        <v>112</v>
      </c>
      <c r="C110" s="94" t="str">
        <f t="shared" si="1"/>
        <v>Apr 21</v>
      </c>
      <c r="D110" s="94">
        <v>3201.3</v>
      </c>
      <c r="E110" s="94">
        <v>5514.5</v>
      </c>
    </row>
    <row r="111" spans="1:5" x14ac:dyDescent="0.25">
      <c r="A111" s="94" t="s">
        <v>113</v>
      </c>
      <c r="C111" s="94" t="str">
        <f t="shared" si="1"/>
        <v>Apr 21</v>
      </c>
      <c r="D111" s="94">
        <v>3187.4</v>
      </c>
      <c r="E111" s="94">
        <v>5514.5</v>
      </c>
    </row>
    <row r="112" spans="1:5" x14ac:dyDescent="0.25">
      <c r="A112" s="94" t="s">
        <v>114</v>
      </c>
      <c r="C112" s="94" t="str">
        <f t="shared" si="1"/>
        <v>Apr 21</v>
      </c>
      <c r="D112" s="94">
        <v>2913.6</v>
      </c>
      <c r="E112" s="94">
        <v>5514.5</v>
      </c>
    </row>
    <row r="113" spans="1:5" x14ac:dyDescent="0.25">
      <c r="A113" s="94" t="s">
        <v>115</v>
      </c>
      <c r="C113" s="94" t="str">
        <f t="shared" si="1"/>
        <v>Apr 21</v>
      </c>
      <c r="D113" s="94">
        <v>3189.3</v>
      </c>
      <c r="E113" s="94">
        <v>5514.5</v>
      </c>
    </row>
    <row r="114" spans="1:5" x14ac:dyDescent="0.25">
      <c r="A114" s="94" t="s">
        <v>116</v>
      </c>
      <c r="C114" s="94" t="str">
        <f t="shared" si="1"/>
        <v>Apr 21</v>
      </c>
      <c r="D114" s="94">
        <v>2840.3</v>
      </c>
      <c r="E114" s="94">
        <v>5514.5</v>
      </c>
    </row>
    <row r="115" spans="1:5" x14ac:dyDescent="0.25">
      <c r="A115" s="94" t="s">
        <v>117</v>
      </c>
      <c r="C115" s="94" t="str">
        <f t="shared" si="1"/>
        <v>Apr 21</v>
      </c>
      <c r="D115" s="94">
        <v>2706.2</v>
      </c>
      <c r="E115" s="94">
        <v>5514.5</v>
      </c>
    </row>
    <row r="116" spans="1:5" x14ac:dyDescent="0.25">
      <c r="A116" s="94" t="s">
        <v>118</v>
      </c>
      <c r="C116" s="94" t="str">
        <f t="shared" si="1"/>
        <v>Apr 21</v>
      </c>
      <c r="D116" s="94">
        <v>2706.1</v>
      </c>
      <c r="E116" s="94">
        <v>5514.5</v>
      </c>
    </row>
    <row r="117" spans="1:5" x14ac:dyDescent="0.25">
      <c r="A117" s="94" t="s">
        <v>119</v>
      </c>
      <c r="C117" s="94" t="str">
        <f t="shared" si="1"/>
        <v>Apr 21</v>
      </c>
      <c r="D117" s="94">
        <v>2987.9</v>
      </c>
      <c r="E117" s="94">
        <v>5514.5</v>
      </c>
    </row>
    <row r="118" spans="1:5" x14ac:dyDescent="0.25">
      <c r="A118" s="94" t="s">
        <v>120</v>
      </c>
      <c r="C118" s="94" t="str">
        <f t="shared" si="1"/>
        <v>Apr 21</v>
      </c>
      <c r="D118" s="94">
        <v>2754.1</v>
      </c>
      <c r="E118" s="94">
        <v>5514.5</v>
      </c>
    </row>
    <row r="119" spans="1:5" x14ac:dyDescent="0.25">
      <c r="A119" s="94" t="s">
        <v>121</v>
      </c>
      <c r="C119" s="94" t="str">
        <f t="shared" si="1"/>
        <v>Apr 21</v>
      </c>
      <c r="D119" s="94">
        <v>2655.1</v>
      </c>
      <c r="E119" s="94">
        <v>5514.5</v>
      </c>
    </row>
    <row r="120" spans="1:5" x14ac:dyDescent="0.25">
      <c r="A120" s="94" t="s">
        <v>122</v>
      </c>
      <c r="C120" s="94" t="str">
        <f t="shared" si="1"/>
        <v>Apr 21</v>
      </c>
      <c r="D120" s="94">
        <v>2859.6</v>
      </c>
      <c r="E120" s="94">
        <v>5514.5</v>
      </c>
    </row>
    <row r="121" spans="1:5" x14ac:dyDescent="0.25">
      <c r="A121" s="94" t="s">
        <v>123</v>
      </c>
      <c r="C121" s="94" t="str">
        <f t="shared" si="1"/>
        <v>Apr 21</v>
      </c>
      <c r="D121" s="94">
        <v>2764</v>
      </c>
      <c r="E121" s="94">
        <v>5514.8</v>
      </c>
    </row>
    <row r="122" spans="1:5" x14ac:dyDescent="0.25">
      <c r="A122" s="94" t="s">
        <v>124</v>
      </c>
      <c r="C122" s="94" t="str">
        <f t="shared" si="1"/>
        <v>May 21</v>
      </c>
      <c r="D122" s="94">
        <v>2311</v>
      </c>
      <c r="E122" s="94">
        <v>5514.5</v>
      </c>
    </row>
    <row r="123" spans="1:5" x14ac:dyDescent="0.25">
      <c r="A123" s="94" t="s">
        <v>125</v>
      </c>
      <c r="C123" s="94" t="str">
        <f t="shared" si="1"/>
        <v>May 21</v>
      </c>
      <c r="D123" s="94">
        <v>2331.1999999999998</v>
      </c>
      <c r="E123" s="94">
        <v>5514.5</v>
      </c>
    </row>
    <row r="124" spans="1:5" x14ac:dyDescent="0.25">
      <c r="A124" s="94" t="s">
        <v>126</v>
      </c>
      <c r="C124" s="94" t="str">
        <f t="shared" si="1"/>
        <v>May 21</v>
      </c>
      <c r="D124" s="94">
        <v>2462.1</v>
      </c>
      <c r="E124" s="94">
        <v>5514.5</v>
      </c>
    </row>
    <row r="125" spans="1:5" x14ac:dyDescent="0.25">
      <c r="A125" s="94" t="s">
        <v>127</v>
      </c>
      <c r="C125" s="94" t="str">
        <f t="shared" si="1"/>
        <v>May 21</v>
      </c>
      <c r="D125" s="94">
        <v>2537.1999999999998</v>
      </c>
      <c r="E125" s="94">
        <v>5514.5</v>
      </c>
    </row>
    <row r="126" spans="1:5" x14ac:dyDescent="0.25">
      <c r="A126" s="94" t="s">
        <v>128</v>
      </c>
      <c r="C126" s="94" t="str">
        <f t="shared" si="1"/>
        <v>May 21</v>
      </c>
      <c r="D126" s="94">
        <v>2366.9</v>
      </c>
      <c r="E126" s="94">
        <v>5514.5</v>
      </c>
    </row>
    <row r="127" spans="1:5" x14ac:dyDescent="0.25">
      <c r="A127" s="94" t="s">
        <v>129</v>
      </c>
      <c r="C127" s="94" t="str">
        <f t="shared" si="1"/>
        <v>May 21</v>
      </c>
      <c r="D127" s="94">
        <v>2450.8000000000002</v>
      </c>
      <c r="E127" s="94">
        <v>5514.5</v>
      </c>
    </row>
    <row r="128" spans="1:5" x14ac:dyDescent="0.25">
      <c r="A128" s="94" t="s">
        <v>130</v>
      </c>
      <c r="C128" s="94" t="str">
        <f t="shared" si="1"/>
        <v>May 21</v>
      </c>
      <c r="D128" s="94">
        <v>2535</v>
      </c>
      <c r="E128" s="94">
        <v>5514.5</v>
      </c>
    </row>
    <row r="129" spans="1:5" x14ac:dyDescent="0.25">
      <c r="A129" s="94" t="s">
        <v>131</v>
      </c>
      <c r="C129" s="94" t="str">
        <f t="shared" si="1"/>
        <v>May 21</v>
      </c>
      <c r="D129" s="94">
        <v>2417.1999999999998</v>
      </c>
      <c r="E129" s="94">
        <v>5514.5</v>
      </c>
    </row>
    <row r="130" spans="1:5" x14ac:dyDescent="0.25">
      <c r="A130" s="94" t="s">
        <v>132</v>
      </c>
      <c r="C130" s="94" t="str">
        <f t="shared" ref="C130:C193" si="2">TEXT(A130, "mmm yy")</f>
        <v>May 21</v>
      </c>
      <c r="D130" s="94">
        <v>2278.5</v>
      </c>
      <c r="E130" s="94">
        <v>5514.5</v>
      </c>
    </row>
    <row r="131" spans="1:5" x14ac:dyDescent="0.25">
      <c r="A131" s="94" t="s">
        <v>133</v>
      </c>
      <c r="C131" s="94" t="str">
        <f t="shared" si="2"/>
        <v>May 21</v>
      </c>
      <c r="D131" s="94">
        <v>2444.1999999999998</v>
      </c>
      <c r="E131" s="94">
        <v>5514.5</v>
      </c>
    </row>
    <row r="132" spans="1:5" x14ac:dyDescent="0.25">
      <c r="A132" s="94" t="s">
        <v>134</v>
      </c>
      <c r="C132" s="94" t="str">
        <f t="shared" si="2"/>
        <v>May 21</v>
      </c>
      <c r="D132" s="94">
        <v>2530</v>
      </c>
      <c r="E132" s="94">
        <v>5514.5</v>
      </c>
    </row>
    <row r="133" spans="1:5" x14ac:dyDescent="0.25">
      <c r="A133" s="94" t="s">
        <v>135</v>
      </c>
      <c r="C133" s="94" t="str">
        <f t="shared" si="2"/>
        <v>May 21</v>
      </c>
      <c r="D133" s="94">
        <v>2391.8000000000002</v>
      </c>
      <c r="E133" s="94">
        <v>5514.5</v>
      </c>
    </row>
    <row r="134" spans="1:5" x14ac:dyDescent="0.25">
      <c r="A134" s="94" t="s">
        <v>136</v>
      </c>
      <c r="C134" s="94" t="str">
        <f t="shared" si="2"/>
        <v>May 21</v>
      </c>
      <c r="D134" s="94">
        <v>2402.6</v>
      </c>
      <c r="E134" s="94">
        <v>5514.5</v>
      </c>
    </row>
    <row r="135" spans="1:5" x14ac:dyDescent="0.25">
      <c r="A135" s="94" t="s">
        <v>137</v>
      </c>
      <c r="C135" s="94" t="str">
        <f t="shared" si="2"/>
        <v>May 21</v>
      </c>
      <c r="D135" s="94">
        <v>2729.7</v>
      </c>
      <c r="E135" s="94">
        <v>5514.5</v>
      </c>
    </row>
    <row r="136" spans="1:5" x14ac:dyDescent="0.25">
      <c r="A136" s="94" t="s">
        <v>138</v>
      </c>
      <c r="C136" s="94" t="str">
        <f t="shared" si="2"/>
        <v>May 21</v>
      </c>
      <c r="D136" s="94">
        <v>2675.1</v>
      </c>
      <c r="E136" s="94">
        <v>5514.5</v>
      </c>
    </row>
    <row r="137" spans="1:5" x14ac:dyDescent="0.25">
      <c r="A137" s="94" t="s">
        <v>139</v>
      </c>
      <c r="C137" s="94" t="str">
        <f t="shared" si="2"/>
        <v>May 21</v>
      </c>
      <c r="D137" s="94">
        <v>2532.5</v>
      </c>
      <c r="E137" s="94">
        <v>5514.5</v>
      </c>
    </row>
    <row r="138" spans="1:5" x14ac:dyDescent="0.25">
      <c r="A138" s="94" t="s">
        <v>140</v>
      </c>
      <c r="C138" s="94" t="str">
        <f t="shared" si="2"/>
        <v>May 21</v>
      </c>
      <c r="D138" s="94">
        <v>2851.8</v>
      </c>
      <c r="E138" s="94">
        <v>5514.5</v>
      </c>
    </row>
    <row r="139" spans="1:5" x14ac:dyDescent="0.25">
      <c r="A139" s="94" t="s">
        <v>141</v>
      </c>
      <c r="C139" s="94" t="str">
        <f t="shared" si="2"/>
        <v>May 21</v>
      </c>
      <c r="D139" s="94">
        <v>2454.6999999999998</v>
      </c>
      <c r="E139" s="94">
        <v>5514.5</v>
      </c>
    </row>
    <row r="140" spans="1:5" x14ac:dyDescent="0.25">
      <c r="A140" s="94" t="s">
        <v>142</v>
      </c>
      <c r="C140" s="94" t="str">
        <f t="shared" si="2"/>
        <v>May 21</v>
      </c>
      <c r="D140" s="94">
        <v>3133.8</v>
      </c>
      <c r="E140" s="94">
        <v>5514.5</v>
      </c>
    </row>
    <row r="141" spans="1:5" x14ac:dyDescent="0.25">
      <c r="A141" s="94" t="s">
        <v>143</v>
      </c>
      <c r="C141" s="94" t="str">
        <f t="shared" si="2"/>
        <v>May 21</v>
      </c>
      <c r="D141" s="94">
        <v>2977.6</v>
      </c>
      <c r="E141" s="94">
        <v>5514.5</v>
      </c>
    </row>
    <row r="142" spans="1:5" x14ac:dyDescent="0.25">
      <c r="A142" s="94" t="s">
        <v>144</v>
      </c>
      <c r="C142" s="94" t="str">
        <f t="shared" si="2"/>
        <v>May 21</v>
      </c>
      <c r="D142" s="94">
        <v>2855.6</v>
      </c>
      <c r="E142" s="94">
        <v>5514.5</v>
      </c>
    </row>
    <row r="143" spans="1:5" x14ac:dyDescent="0.25">
      <c r="A143" s="94" t="s">
        <v>145</v>
      </c>
      <c r="C143" s="94" t="str">
        <f t="shared" si="2"/>
        <v>May 21</v>
      </c>
      <c r="D143" s="94">
        <v>2640.9</v>
      </c>
      <c r="E143" s="94">
        <v>5514.5</v>
      </c>
    </row>
    <row r="144" spans="1:5" x14ac:dyDescent="0.25">
      <c r="A144" s="94" t="s">
        <v>146</v>
      </c>
      <c r="C144" s="94" t="str">
        <f t="shared" si="2"/>
        <v>May 21</v>
      </c>
      <c r="D144" s="94">
        <v>2482.1</v>
      </c>
      <c r="E144" s="94">
        <v>5514.5</v>
      </c>
    </row>
    <row r="145" spans="1:5" x14ac:dyDescent="0.25">
      <c r="A145" s="94" t="s">
        <v>147</v>
      </c>
      <c r="C145" s="94" t="str">
        <f t="shared" si="2"/>
        <v>May 21</v>
      </c>
      <c r="D145" s="94">
        <v>2420.8000000000002</v>
      </c>
      <c r="E145" s="94">
        <v>5514.5</v>
      </c>
    </row>
    <row r="146" spans="1:5" x14ac:dyDescent="0.25">
      <c r="A146" s="94" t="s">
        <v>148</v>
      </c>
      <c r="C146" s="94" t="str">
        <f t="shared" si="2"/>
        <v>May 21</v>
      </c>
      <c r="D146" s="94">
        <v>2504.1999999999998</v>
      </c>
      <c r="E146" s="94">
        <v>5514.5</v>
      </c>
    </row>
    <row r="147" spans="1:5" x14ac:dyDescent="0.25">
      <c r="A147" s="94" t="s">
        <v>149</v>
      </c>
      <c r="C147" s="94" t="str">
        <f t="shared" si="2"/>
        <v>May 21</v>
      </c>
      <c r="D147" s="94">
        <v>2527.6999999999998</v>
      </c>
      <c r="E147" s="94">
        <v>5514.5</v>
      </c>
    </row>
    <row r="148" spans="1:5" x14ac:dyDescent="0.25">
      <c r="A148" s="94" t="s">
        <v>150</v>
      </c>
      <c r="C148" s="94" t="str">
        <f t="shared" si="2"/>
        <v>May 21</v>
      </c>
      <c r="D148" s="94">
        <v>2471.1999999999998</v>
      </c>
      <c r="E148" s="94">
        <v>5514.5</v>
      </c>
    </row>
    <row r="149" spans="1:5" x14ac:dyDescent="0.25">
      <c r="A149" s="94" t="s">
        <v>151</v>
      </c>
      <c r="C149" s="94" t="str">
        <f t="shared" si="2"/>
        <v>May 21</v>
      </c>
      <c r="D149" s="94">
        <v>2389.8000000000002</v>
      </c>
      <c r="E149" s="94">
        <v>5514.5</v>
      </c>
    </row>
    <row r="150" spans="1:5" x14ac:dyDescent="0.25">
      <c r="A150" s="94" t="s">
        <v>152</v>
      </c>
      <c r="C150" s="94" t="str">
        <f t="shared" si="2"/>
        <v>May 21</v>
      </c>
      <c r="D150" s="94">
        <v>2063</v>
      </c>
      <c r="E150" s="94">
        <v>5514.5</v>
      </c>
    </row>
    <row r="151" spans="1:5" x14ac:dyDescent="0.25">
      <c r="A151" s="94" t="s">
        <v>153</v>
      </c>
      <c r="C151" s="94" t="str">
        <f t="shared" si="2"/>
        <v>May 21</v>
      </c>
      <c r="D151" s="94">
        <v>2031.1</v>
      </c>
      <c r="E151" s="94">
        <v>5514.5</v>
      </c>
    </row>
    <row r="152" spans="1:5" x14ac:dyDescent="0.25">
      <c r="A152" s="94" t="s">
        <v>154</v>
      </c>
      <c r="C152" s="94" t="str">
        <f t="shared" si="2"/>
        <v>May 21</v>
      </c>
      <c r="D152" s="94">
        <v>2315.1</v>
      </c>
      <c r="E152" s="94">
        <v>5514.5</v>
      </c>
    </row>
    <row r="153" spans="1:5" x14ac:dyDescent="0.25">
      <c r="A153" s="94" t="s">
        <v>155</v>
      </c>
      <c r="C153" s="94" t="str">
        <f t="shared" si="2"/>
        <v>Jun 21</v>
      </c>
      <c r="D153" s="94">
        <v>2618.3000000000002</v>
      </c>
      <c r="E153" s="94">
        <v>5514.5</v>
      </c>
    </row>
    <row r="154" spans="1:5" x14ac:dyDescent="0.25">
      <c r="A154" s="94" t="s">
        <v>156</v>
      </c>
      <c r="C154" s="94" t="str">
        <f t="shared" si="2"/>
        <v>Jun 21</v>
      </c>
      <c r="D154" s="94">
        <v>2624.7</v>
      </c>
      <c r="E154" s="94">
        <v>5514.5</v>
      </c>
    </row>
    <row r="155" spans="1:5" x14ac:dyDescent="0.25">
      <c r="A155" s="94" t="s">
        <v>157</v>
      </c>
      <c r="C155" s="94" t="str">
        <f t="shared" si="2"/>
        <v>Jun 21</v>
      </c>
      <c r="D155" s="94">
        <v>2722.3</v>
      </c>
      <c r="E155" s="94">
        <v>5514.5</v>
      </c>
    </row>
    <row r="156" spans="1:5" x14ac:dyDescent="0.25">
      <c r="A156" s="94" t="s">
        <v>158</v>
      </c>
      <c r="C156" s="94" t="str">
        <f t="shared" si="2"/>
        <v>Jun 21</v>
      </c>
      <c r="D156" s="94">
        <v>2666.3</v>
      </c>
      <c r="E156" s="94">
        <v>5514.5</v>
      </c>
    </row>
    <row r="157" spans="1:5" x14ac:dyDescent="0.25">
      <c r="A157" s="94" t="s">
        <v>159</v>
      </c>
      <c r="C157" s="94" t="str">
        <f t="shared" si="2"/>
        <v>Jun 21</v>
      </c>
      <c r="D157" s="94">
        <v>2178.1999999999998</v>
      </c>
      <c r="E157" s="94">
        <v>5514.5</v>
      </c>
    </row>
    <row r="158" spans="1:5" x14ac:dyDescent="0.25">
      <c r="A158" s="94" t="s">
        <v>160</v>
      </c>
      <c r="C158" s="94" t="str">
        <f t="shared" si="2"/>
        <v>Jun 21</v>
      </c>
      <c r="D158" s="94">
        <v>2264.3000000000002</v>
      </c>
      <c r="E158" s="94">
        <v>5514.5</v>
      </c>
    </row>
    <row r="159" spans="1:5" x14ac:dyDescent="0.25">
      <c r="A159" s="94" t="s">
        <v>161</v>
      </c>
      <c r="C159" s="94" t="str">
        <f t="shared" si="2"/>
        <v>Jun 21</v>
      </c>
      <c r="D159" s="94">
        <v>2551.1999999999998</v>
      </c>
      <c r="E159" s="94">
        <v>5514.5</v>
      </c>
    </row>
    <row r="160" spans="1:5" x14ac:dyDescent="0.25">
      <c r="A160" s="94" t="s">
        <v>162</v>
      </c>
      <c r="C160" s="94" t="str">
        <f t="shared" si="2"/>
        <v>Jun 21</v>
      </c>
      <c r="D160" s="94">
        <v>2479.6999999999998</v>
      </c>
      <c r="E160" s="94">
        <v>5514.5</v>
      </c>
    </row>
    <row r="161" spans="1:5" x14ac:dyDescent="0.25">
      <c r="A161" s="94" t="s">
        <v>163</v>
      </c>
      <c r="C161" s="94" t="str">
        <f t="shared" si="2"/>
        <v>Jun 21</v>
      </c>
      <c r="D161" s="94">
        <v>2521.3000000000002</v>
      </c>
      <c r="E161" s="94">
        <v>5514.5</v>
      </c>
    </row>
    <row r="162" spans="1:5" x14ac:dyDescent="0.25">
      <c r="A162" s="94" t="s">
        <v>164</v>
      </c>
      <c r="C162" s="94" t="str">
        <f t="shared" si="2"/>
        <v>Jun 21</v>
      </c>
      <c r="D162" s="94">
        <v>2503.3000000000002</v>
      </c>
      <c r="E162" s="94">
        <v>5514.5</v>
      </c>
    </row>
    <row r="163" spans="1:5" x14ac:dyDescent="0.25">
      <c r="A163" s="94" t="s">
        <v>165</v>
      </c>
      <c r="C163" s="94" t="str">
        <f t="shared" si="2"/>
        <v>Jun 21</v>
      </c>
      <c r="D163" s="94">
        <v>2391.5</v>
      </c>
      <c r="E163" s="94">
        <v>5514.5</v>
      </c>
    </row>
    <row r="164" spans="1:5" x14ac:dyDescent="0.25">
      <c r="A164" s="94" t="s">
        <v>166</v>
      </c>
      <c r="C164" s="94" t="str">
        <f t="shared" si="2"/>
        <v>Jun 21</v>
      </c>
      <c r="D164" s="94">
        <v>2032.6</v>
      </c>
      <c r="E164" s="94">
        <v>5514.5</v>
      </c>
    </row>
    <row r="165" spans="1:5" x14ac:dyDescent="0.25">
      <c r="A165" s="94" t="s">
        <v>167</v>
      </c>
      <c r="C165" s="94" t="str">
        <f t="shared" si="2"/>
        <v>Jun 21</v>
      </c>
      <c r="D165" s="94">
        <v>1977.7</v>
      </c>
      <c r="E165" s="94">
        <v>5514.5</v>
      </c>
    </row>
    <row r="166" spans="1:5" x14ac:dyDescent="0.25">
      <c r="A166" s="94" t="s">
        <v>168</v>
      </c>
      <c r="C166" s="94" t="str">
        <f t="shared" si="2"/>
        <v>Jun 21</v>
      </c>
      <c r="D166" s="94">
        <v>1970.9</v>
      </c>
      <c r="E166" s="94">
        <v>5514.5</v>
      </c>
    </row>
    <row r="167" spans="1:5" x14ac:dyDescent="0.25">
      <c r="A167" s="94" t="s">
        <v>169</v>
      </c>
      <c r="C167" s="94" t="str">
        <f t="shared" si="2"/>
        <v>Jun 21</v>
      </c>
      <c r="D167" s="94">
        <v>2015.7</v>
      </c>
      <c r="E167" s="94">
        <v>5514.5</v>
      </c>
    </row>
    <row r="168" spans="1:5" x14ac:dyDescent="0.25">
      <c r="A168" s="94" t="s">
        <v>170</v>
      </c>
      <c r="C168" s="94" t="str">
        <f t="shared" si="2"/>
        <v>Jun 21</v>
      </c>
      <c r="D168" s="94">
        <v>1809.9</v>
      </c>
      <c r="E168" s="94">
        <v>5514.5</v>
      </c>
    </row>
    <row r="169" spans="1:5" x14ac:dyDescent="0.25">
      <c r="A169" s="94" t="s">
        <v>171</v>
      </c>
      <c r="C169" s="94" t="str">
        <f t="shared" si="2"/>
        <v>Jun 21</v>
      </c>
      <c r="D169" s="94">
        <v>1857.1</v>
      </c>
      <c r="E169" s="94">
        <v>5514.5</v>
      </c>
    </row>
    <row r="170" spans="1:5" x14ac:dyDescent="0.25">
      <c r="A170" s="94" t="s">
        <v>172</v>
      </c>
      <c r="C170" s="94" t="str">
        <f t="shared" si="2"/>
        <v>Jun 21</v>
      </c>
      <c r="D170" s="94">
        <v>1818.3</v>
      </c>
      <c r="E170" s="94">
        <v>5514.5</v>
      </c>
    </row>
    <row r="171" spans="1:5" x14ac:dyDescent="0.25">
      <c r="A171" s="94" t="s">
        <v>173</v>
      </c>
      <c r="C171" s="94" t="str">
        <f t="shared" si="2"/>
        <v>Jun 21</v>
      </c>
      <c r="D171" s="94">
        <v>1446.1</v>
      </c>
      <c r="E171" s="94">
        <v>5514.5</v>
      </c>
    </row>
    <row r="172" spans="1:5" x14ac:dyDescent="0.25">
      <c r="A172" s="94" t="s">
        <v>174</v>
      </c>
      <c r="C172" s="94" t="str">
        <f t="shared" si="2"/>
        <v>Jun 21</v>
      </c>
      <c r="D172" s="94">
        <v>1291.5</v>
      </c>
      <c r="E172" s="94">
        <v>5514.5</v>
      </c>
    </row>
    <row r="173" spans="1:5" x14ac:dyDescent="0.25">
      <c r="A173" s="94" t="s">
        <v>175</v>
      </c>
      <c r="C173" s="94" t="str">
        <f t="shared" si="2"/>
        <v>Jun 21</v>
      </c>
      <c r="D173" s="94">
        <v>1688</v>
      </c>
      <c r="E173" s="94">
        <v>5514.5</v>
      </c>
    </row>
    <row r="174" spans="1:5" x14ac:dyDescent="0.25">
      <c r="A174" s="94" t="s">
        <v>176</v>
      </c>
      <c r="C174" s="94" t="str">
        <f t="shared" si="2"/>
        <v>Jun 21</v>
      </c>
      <c r="D174" s="94">
        <v>1752.4</v>
      </c>
      <c r="E174" s="94">
        <v>5514.5</v>
      </c>
    </row>
    <row r="175" spans="1:5" x14ac:dyDescent="0.25">
      <c r="A175" s="94" t="s">
        <v>177</v>
      </c>
      <c r="C175" s="94" t="str">
        <f t="shared" si="2"/>
        <v>Jun 21</v>
      </c>
      <c r="D175" s="94">
        <v>1891.5</v>
      </c>
      <c r="E175" s="94">
        <v>5514.5</v>
      </c>
    </row>
    <row r="176" spans="1:5" x14ac:dyDescent="0.25">
      <c r="A176" s="94" t="s">
        <v>178</v>
      </c>
      <c r="C176" s="94" t="str">
        <f t="shared" si="2"/>
        <v>Jun 21</v>
      </c>
      <c r="D176" s="94">
        <v>1793.6</v>
      </c>
      <c r="E176" s="94">
        <v>5514.5</v>
      </c>
    </row>
    <row r="177" spans="1:5" x14ac:dyDescent="0.25">
      <c r="A177" s="94" t="s">
        <v>179</v>
      </c>
      <c r="C177" s="94" t="str">
        <f t="shared" si="2"/>
        <v>Jun 21</v>
      </c>
      <c r="D177" s="94">
        <v>1812.8</v>
      </c>
      <c r="E177" s="94">
        <v>5514.5</v>
      </c>
    </row>
    <row r="178" spans="1:5" x14ac:dyDescent="0.25">
      <c r="A178" s="94" t="s">
        <v>180</v>
      </c>
      <c r="C178" s="94" t="str">
        <f t="shared" si="2"/>
        <v>Jun 21</v>
      </c>
      <c r="D178" s="94">
        <v>1551.2</v>
      </c>
      <c r="E178" s="94">
        <v>5514.5</v>
      </c>
    </row>
    <row r="179" spans="1:5" x14ac:dyDescent="0.25">
      <c r="A179" s="94" t="s">
        <v>181</v>
      </c>
      <c r="C179" s="94" t="str">
        <f t="shared" si="2"/>
        <v>Jun 21</v>
      </c>
      <c r="D179" s="94">
        <v>1429.4</v>
      </c>
      <c r="E179" s="94">
        <v>5514.5</v>
      </c>
    </row>
    <row r="180" spans="1:5" x14ac:dyDescent="0.25">
      <c r="A180" s="94" t="s">
        <v>182</v>
      </c>
      <c r="C180" s="94" t="str">
        <f t="shared" si="2"/>
        <v>Jun 21</v>
      </c>
      <c r="D180" s="94">
        <v>1993.6</v>
      </c>
      <c r="E180" s="94">
        <v>5514.5</v>
      </c>
    </row>
    <row r="181" spans="1:5" x14ac:dyDescent="0.25">
      <c r="A181" s="94" t="s">
        <v>183</v>
      </c>
      <c r="C181" s="94" t="str">
        <f t="shared" si="2"/>
        <v>Jun 21</v>
      </c>
      <c r="D181" s="94">
        <v>1958.3</v>
      </c>
      <c r="E181" s="94">
        <v>5514.5</v>
      </c>
    </row>
    <row r="182" spans="1:5" x14ac:dyDescent="0.25">
      <c r="A182" s="94" t="s">
        <v>184</v>
      </c>
      <c r="C182" s="94" t="str">
        <f t="shared" si="2"/>
        <v>Jun 21</v>
      </c>
      <c r="D182" s="94">
        <v>1810</v>
      </c>
      <c r="E182" s="94">
        <v>5514.5</v>
      </c>
    </row>
    <row r="183" spans="1:5" x14ac:dyDescent="0.25">
      <c r="A183" s="94" t="s">
        <v>185</v>
      </c>
      <c r="C183" s="94" t="str">
        <f t="shared" si="2"/>
        <v>Jul 21</v>
      </c>
      <c r="D183" s="94">
        <v>1869</v>
      </c>
      <c r="E183" s="94">
        <v>5514.5</v>
      </c>
    </row>
    <row r="184" spans="1:5" x14ac:dyDescent="0.25">
      <c r="A184" s="94" t="s">
        <v>186</v>
      </c>
      <c r="C184" s="94" t="str">
        <f t="shared" si="2"/>
        <v>Jul 21</v>
      </c>
      <c r="D184" s="94">
        <v>1859.5</v>
      </c>
      <c r="E184" s="94">
        <v>5514.5</v>
      </c>
    </row>
    <row r="185" spans="1:5" x14ac:dyDescent="0.25">
      <c r="A185" s="94" t="s">
        <v>187</v>
      </c>
      <c r="C185" s="94" t="str">
        <f t="shared" si="2"/>
        <v>Jul 21</v>
      </c>
      <c r="D185" s="94">
        <v>1694.6</v>
      </c>
      <c r="E185" s="94">
        <v>5514.5</v>
      </c>
    </row>
    <row r="186" spans="1:5" x14ac:dyDescent="0.25">
      <c r="A186" s="94" t="s">
        <v>188</v>
      </c>
      <c r="C186" s="94" t="str">
        <f t="shared" si="2"/>
        <v>Jul 21</v>
      </c>
      <c r="D186" s="94">
        <v>1721.5</v>
      </c>
      <c r="E186" s="94">
        <v>5514.5</v>
      </c>
    </row>
    <row r="187" spans="1:5" x14ac:dyDescent="0.25">
      <c r="A187" s="94" t="s">
        <v>189</v>
      </c>
      <c r="C187" s="94" t="str">
        <f t="shared" si="2"/>
        <v>Jul 21</v>
      </c>
      <c r="D187" s="94">
        <v>2062.1999999999998</v>
      </c>
      <c r="E187" s="94">
        <v>5514.5</v>
      </c>
    </row>
    <row r="188" spans="1:5" x14ac:dyDescent="0.25">
      <c r="A188" s="94" t="s">
        <v>190</v>
      </c>
      <c r="C188" s="94" t="str">
        <f t="shared" si="2"/>
        <v>Jul 21</v>
      </c>
      <c r="D188" s="94">
        <v>1898.6</v>
      </c>
      <c r="E188" s="94">
        <v>5514.5</v>
      </c>
    </row>
    <row r="189" spans="1:5" x14ac:dyDescent="0.25">
      <c r="A189" s="94" t="s">
        <v>191</v>
      </c>
      <c r="C189" s="94" t="str">
        <f t="shared" si="2"/>
        <v>Jul 21</v>
      </c>
      <c r="D189" s="94">
        <v>1969.7</v>
      </c>
      <c r="E189" s="94">
        <v>5514.5</v>
      </c>
    </row>
    <row r="190" spans="1:5" x14ac:dyDescent="0.25">
      <c r="A190" s="94" t="s">
        <v>192</v>
      </c>
      <c r="C190" s="94" t="str">
        <f t="shared" si="2"/>
        <v>Jul 21</v>
      </c>
      <c r="D190" s="94">
        <v>2127.3000000000002</v>
      </c>
      <c r="E190" s="94">
        <v>5513.9</v>
      </c>
    </row>
    <row r="191" spans="1:5" x14ac:dyDescent="0.25">
      <c r="A191" s="94" t="s">
        <v>193</v>
      </c>
      <c r="C191" s="94" t="str">
        <f t="shared" si="2"/>
        <v>Jul 21</v>
      </c>
      <c r="D191" s="94">
        <v>1765.4</v>
      </c>
      <c r="E191" s="94">
        <v>5514.5</v>
      </c>
    </row>
    <row r="192" spans="1:5" x14ac:dyDescent="0.25">
      <c r="A192" s="94" t="s">
        <v>194</v>
      </c>
      <c r="C192" s="94" t="str">
        <f t="shared" si="2"/>
        <v>Jul 21</v>
      </c>
      <c r="D192" s="94">
        <v>1536.9</v>
      </c>
      <c r="E192" s="94">
        <v>5514.5</v>
      </c>
    </row>
    <row r="193" spans="1:5" x14ac:dyDescent="0.25">
      <c r="A193" s="94" t="s">
        <v>195</v>
      </c>
      <c r="C193" s="94" t="str">
        <f t="shared" si="2"/>
        <v>Jul 21</v>
      </c>
      <c r="D193" s="94">
        <v>1498</v>
      </c>
      <c r="E193" s="94">
        <v>5514.5</v>
      </c>
    </row>
    <row r="194" spans="1:5" x14ac:dyDescent="0.25">
      <c r="A194" s="94" t="s">
        <v>196</v>
      </c>
      <c r="C194" s="94" t="str">
        <f t="shared" ref="C194:C257" si="3">TEXT(A194, "mmm yy")</f>
        <v>Jul 21</v>
      </c>
      <c r="D194" s="94">
        <v>1776.2</v>
      </c>
      <c r="E194" s="94">
        <v>5514.5</v>
      </c>
    </row>
    <row r="195" spans="1:5" x14ac:dyDescent="0.25">
      <c r="A195" s="94" t="s">
        <v>197</v>
      </c>
      <c r="C195" s="94" t="str">
        <f t="shared" si="3"/>
        <v>Jul 21</v>
      </c>
      <c r="D195" s="94">
        <v>1795.7</v>
      </c>
      <c r="E195" s="94">
        <v>5514.5</v>
      </c>
    </row>
    <row r="196" spans="1:5" x14ac:dyDescent="0.25">
      <c r="A196" s="94" t="s">
        <v>198</v>
      </c>
      <c r="C196" s="94" t="str">
        <f t="shared" si="3"/>
        <v>Jul 21</v>
      </c>
      <c r="D196" s="94">
        <v>1639.7</v>
      </c>
      <c r="E196" s="94">
        <v>5514.5</v>
      </c>
    </row>
    <row r="197" spans="1:5" x14ac:dyDescent="0.25">
      <c r="A197" s="94" t="s">
        <v>199</v>
      </c>
      <c r="C197" s="94" t="str">
        <f t="shared" si="3"/>
        <v>Jul 21</v>
      </c>
      <c r="D197" s="94">
        <v>1698.4</v>
      </c>
      <c r="E197" s="94">
        <v>5514.5</v>
      </c>
    </row>
    <row r="198" spans="1:5" x14ac:dyDescent="0.25">
      <c r="A198" s="94" t="s">
        <v>200</v>
      </c>
      <c r="C198" s="94" t="str">
        <f t="shared" si="3"/>
        <v>Jul 21</v>
      </c>
      <c r="D198" s="94">
        <v>1578.5</v>
      </c>
      <c r="E198" s="94">
        <v>5514.5</v>
      </c>
    </row>
    <row r="199" spans="1:5" x14ac:dyDescent="0.25">
      <c r="A199" s="94" t="s">
        <v>201</v>
      </c>
      <c r="C199" s="94" t="str">
        <f t="shared" si="3"/>
        <v>Jul 21</v>
      </c>
      <c r="D199" s="94">
        <v>1372.6</v>
      </c>
      <c r="E199" s="94">
        <v>5514.5</v>
      </c>
    </row>
    <row r="200" spans="1:5" x14ac:dyDescent="0.25">
      <c r="A200" s="94" t="s">
        <v>202</v>
      </c>
      <c r="C200" s="94" t="str">
        <f t="shared" si="3"/>
        <v>Jul 21</v>
      </c>
      <c r="D200" s="94">
        <v>1306.0999999999999</v>
      </c>
      <c r="E200" s="94">
        <v>5514.5</v>
      </c>
    </row>
    <row r="201" spans="1:5" x14ac:dyDescent="0.25">
      <c r="A201" s="94" t="s">
        <v>203</v>
      </c>
      <c r="C201" s="94" t="str">
        <f t="shared" si="3"/>
        <v>Jul 21</v>
      </c>
      <c r="D201" s="94">
        <v>1843.4</v>
      </c>
      <c r="E201" s="94">
        <v>5514.5</v>
      </c>
    </row>
    <row r="202" spans="1:5" x14ac:dyDescent="0.25">
      <c r="A202" s="94" t="s">
        <v>204</v>
      </c>
      <c r="C202" s="94" t="str">
        <f t="shared" si="3"/>
        <v>Jul 21</v>
      </c>
      <c r="D202" s="94">
        <v>1846.5</v>
      </c>
      <c r="E202" s="94">
        <v>5514.5</v>
      </c>
    </row>
    <row r="203" spans="1:5" x14ac:dyDescent="0.25">
      <c r="A203" s="94" t="s">
        <v>205</v>
      </c>
      <c r="C203" s="94" t="str">
        <f t="shared" si="3"/>
        <v>Jul 21</v>
      </c>
      <c r="D203" s="94">
        <v>1820.2</v>
      </c>
      <c r="E203" s="94">
        <v>5514.5</v>
      </c>
    </row>
    <row r="204" spans="1:5" x14ac:dyDescent="0.25">
      <c r="A204" s="94" t="s">
        <v>206</v>
      </c>
      <c r="C204" s="94" t="str">
        <f t="shared" si="3"/>
        <v>Jul 21</v>
      </c>
      <c r="D204" s="94">
        <v>1863.1</v>
      </c>
      <c r="E204" s="94">
        <v>5514.5</v>
      </c>
    </row>
    <row r="205" spans="1:5" x14ac:dyDescent="0.25">
      <c r="A205" s="94" t="s">
        <v>207</v>
      </c>
      <c r="C205" s="94" t="str">
        <f t="shared" si="3"/>
        <v>Jul 21</v>
      </c>
      <c r="D205" s="94">
        <v>1786.7</v>
      </c>
      <c r="E205" s="94">
        <v>5514.5</v>
      </c>
    </row>
    <row r="206" spans="1:5" x14ac:dyDescent="0.25">
      <c r="A206" s="94" t="s">
        <v>208</v>
      </c>
      <c r="C206" s="94" t="str">
        <f t="shared" si="3"/>
        <v>Jul 21</v>
      </c>
      <c r="D206" s="94">
        <v>1459.4</v>
      </c>
      <c r="E206" s="94">
        <v>5514.5</v>
      </c>
    </row>
    <row r="207" spans="1:5" x14ac:dyDescent="0.25">
      <c r="A207" s="94" t="s">
        <v>209</v>
      </c>
      <c r="C207" s="94" t="str">
        <f t="shared" si="3"/>
        <v>Jul 21</v>
      </c>
      <c r="D207" s="94">
        <v>1424.8</v>
      </c>
      <c r="E207" s="94">
        <v>5514.5</v>
      </c>
    </row>
    <row r="208" spans="1:5" x14ac:dyDescent="0.25">
      <c r="A208" s="94" t="s">
        <v>210</v>
      </c>
      <c r="C208" s="94" t="str">
        <f t="shared" si="3"/>
        <v>Jul 21</v>
      </c>
      <c r="D208" s="94">
        <v>1802</v>
      </c>
      <c r="E208" s="94">
        <v>5514.5</v>
      </c>
    </row>
    <row r="209" spans="1:5" x14ac:dyDescent="0.25">
      <c r="A209" s="94" t="s">
        <v>211</v>
      </c>
      <c r="C209" s="94" t="str">
        <f t="shared" si="3"/>
        <v>Jul 21</v>
      </c>
      <c r="D209" s="94">
        <v>1837.2</v>
      </c>
      <c r="E209" s="94">
        <v>5514.5</v>
      </c>
    </row>
    <row r="210" spans="1:5" x14ac:dyDescent="0.25">
      <c r="A210" s="94" t="s">
        <v>212</v>
      </c>
      <c r="C210" s="94" t="str">
        <f t="shared" si="3"/>
        <v>Jul 21</v>
      </c>
      <c r="D210" s="94">
        <v>1855.8</v>
      </c>
      <c r="E210" s="94">
        <v>5514.5</v>
      </c>
    </row>
    <row r="211" spans="1:5" x14ac:dyDescent="0.25">
      <c r="A211" s="94" t="s">
        <v>213</v>
      </c>
      <c r="C211" s="94" t="str">
        <f t="shared" si="3"/>
        <v>Jul 21</v>
      </c>
      <c r="D211" s="94">
        <v>1986.4</v>
      </c>
      <c r="E211" s="94">
        <v>5514.5</v>
      </c>
    </row>
    <row r="212" spans="1:5" x14ac:dyDescent="0.25">
      <c r="A212" s="94" t="s">
        <v>214</v>
      </c>
      <c r="C212" s="94" t="str">
        <f t="shared" si="3"/>
        <v>Jul 21</v>
      </c>
      <c r="D212" s="94">
        <v>1899.2</v>
      </c>
      <c r="E212" s="94">
        <v>5514.5</v>
      </c>
    </row>
    <row r="213" spans="1:5" x14ac:dyDescent="0.25">
      <c r="A213" s="94" t="s">
        <v>215</v>
      </c>
      <c r="C213" s="94" t="str">
        <f t="shared" si="3"/>
        <v>Jul 21</v>
      </c>
      <c r="D213" s="94">
        <v>1669.2</v>
      </c>
      <c r="E213" s="94">
        <v>5514.5</v>
      </c>
    </row>
    <row r="214" spans="1:5" x14ac:dyDescent="0.25">
      <c r="A214" s="94" t="s">
        <v>216</v>
      </c>
      <c r="C214" s="94" t="str">
        <f t="shared" si="3"/>
        <v>Aug 21</v>
      </c>
      <c r="D214" s="94">
        <v>1477.5</v>
      </c>
      <c r="E214" s="94">
        <v>5514.5</v>
      </c>
    </row>
    <row r="215" spans="1:5" x14ac:dyDescent="0.25">
      <c r="A215" s="94" t="s">
        <v>217</v>
      </c>
      <c r="C215" s="94" t="str">
        <f t="shared" si="3"/>
        <v>Aug 21</v>
      </c>
      <c r="D215" s="94">
        <v>1661.4</v>
      </c>
      <c r="E215" s="94">
        <v>5514.5</v>
      </c>
    </row>
    <row r="216" spans="1:5" x14ac:dyDescent="0.25">
      <c r="A216" s="94" t="s">
        <v>218</v>
      </c>
      <c r="C216" s="94" t="str">
        <f t="shared" si="3"/>
        <v>Aug 21</v>
      </c>
      <c r="D216" s="94">
        <v>1810.5</v>
      </c>
      <c r="E216" s="94">
        <v>5514.5</v>
      </c>
    </row>
    <row r="217" spans="1:5" x14ac:dyDescent="0.25">
      <c r="A217" s="94" t="s">
        <v>219</v>
      </c>
      <c r="C217" s="94" t="str">
        <f t="shared" si="3"/>
        <v>Aug 21</v>
      </c>
      <c r="D217" s="94">
        <v>1785.1</v>
      </c>
      <c r="E217" s="94">
        <v>5514.5</v>
      </c>
    </row>
    <row r="218" spans="1:5" x14ac:dyDescent="0.25">
      <c r="A218" s="94" t="s">
        <v>220</v>
      </c>
      <c r="C218" s="94" t="str">
        <f t="shared" si="3"/>
        <v>Aug 21</v>
      </c>
      <c r="D218" s="94">
        <v>1678.5</v>
      </c>
      <c r="E218" s="94">
        <v>5514.5</v>
      </c>
    </row>
    <row r="219" spans="1:5" x14ac:dyDescent="0.25">
      <c r="A219" s="94" t="s">
        <v>221</v>
      </c>
      <c r="C219" s="94" t="str">
        <f t="shared" si="3"/>
        <v>Aug 21</v>
      </c>
      <c r="D219" s="94">
        <v>1629</v>
      </c>
      <c r="E219" s="94">
        <v>5514.5</v>
      </c>
    </row>
    <row r="220" spans="1:5" x14ac:dyDescent="0.25">
      <c r="A220" s="94" t="s">
        <v>222</v>
      </c>
      <c r="C220" s="94" t="str">
        <f t="shared" si="3"/>
        <v>Aug 21</v>
      </c>
      <c r="D220" s="94">
        <v>1261.7</v>
      </c>
      <c r="E220" s="94">
        <v>5514.5</v>
      </c>
    </row>
    <row r="221" spans="1:5" x14ac:dyDescent="0.25">
      <c r="A221" s="94" t="s">
        <v>223</v>
      </c>
      <c r="C221" s="94" t="str">
        <f t="shared" si="3"/>
        <v>Aug 21</v>
      </c>
      <c r="D221" s="94">
        <v>1253</v>
      </c>
      <c r="E221" s="94">
        <v>5514.5</v>
      </c>
    </row>
    <row r="222" spans="1:5" x14ac:dyDescent="0.25">
      <c r="A222" s="94" t="s">
        <v>224</v>
      </c>
      <c r="C222" s="94" t="str">
        <f t="shared" si="3"/>
        <v>Aug 21</v>
      </c>
      <c r="D222" s="94">
        <v>1436.2</v>
      </c>
      <c r="E222" s="94">
        <v>5514.5</v>
      </c>
    </row>
    <row r="223" spans="1:5" x14ac:dyDescent="0.25">
      <c r="A223" s="94" t="s">
        <v>225</v>
      </c>
      <c r="C223" s="94" t="str">
        <f t="shared" si="3"/>
        <v>Aug 21</v>
      </c>
      <c r="D223" s="94">
        <v>1479</v>
      </c>
      <c r="E223" s="94">
        <v>5514.5</v>
      </c>
    </row>
    <row r="224" spans="1:5" x14ac:dyDescent="0.25">
      <c r="A224" s="94" t="s">
        <v>226</v>
      </c>
      <c r="C224" s="94" t="str">
        <f t="shared" si="3"/>
        <v>Aug 21</v>
      </c>
      <c r="D224" s="94">
        <v>1415</v>
      </c>
      <c r="E224" s="94">
        <v>5514.5</v>
      </c>
    </row>
    <row r="225" spans="1:5" x14ac:dyDescent="0.25">
      <c r="A225" s="94" t="s">
        <v>227</v>
      </c>
      <c r="C225" s="94" t="str">
        <f t="shared" si="3"/>
        <v>Aug 21</v>
      </c>
      <c r="D225" s="94">
        <v>1461</v>
      </c>
      <c r="E225" s="94">
        <v>5514.5</v>
      </c>
    </row>
    <row r="226" spans="1:5" x14ac:dyDescent="0.25">
      <c r="A226" s="94" t="s">
        <v>228</v>
      </c>
      <c r="C226" s="94" t="str">
        <f t="shared" si="3"/>
        <v>Aug 21</v>
      </c>
      <c r="D226" s="94">
        <v>1550.2</v>
      </c>
      <c r="E226" s="94">
        <v>5514.5</v>
      </c>
    </row>
    <row r="227" spans="1:5" x14ac:dyDescent="0.25">
      <c r="A227" s="94" t="s">
        <v>229</v>
      </c>
      <c r="C227" s="94" t="str">
        <f t="shared" si="3"/>
        <v>Aug 21</v>
      </c>
      <c r="D227" s="94">
        <v>1764.8</v>
      </c>
      <c r="E227" s="94">
        <v>5514.5</v>
      </c>
    </row>
    <row r="228" spans="1:5" x14ac:dyDescent="0.25">
      <c r="A228" s="94" t="s">
        <v>230</v>
      </c>
      <c r="C228" s="94" t="str">
        <f t="shared" si="3"/>
        <v>Aug 21</v>
      </c>
      <c r="D228" s="94">
        <v>1246.3</v>
      </c>
      <c r="E228" s="94">
        <v>5514.5</v>
      </c>
    </row>
    <row r="229" spans="1:5" x14ac:dyDescent="0.25">
      <c r="A229" s="94" t="s">
        <v>231</v>
      </c>
      <c r="C229" s="94" t="str">
        <f t="shared" si="3"/>
        <v>Aug 21</v>
      </c>
      <c r="D229" s="94">
        <v>1179.3</v>
      </c>
      <c r="E229" s="94">
        <v>5514.5</v>
      </c>
    </row>
    <row r="230" spans="1:5" x14ac:dyDescent="0.25">
      <c r="A230" s="94" t="s">
        <v>232</v>
      </c>
      <c r="C230" s="94" t="str">
        <f t="shared" si="3"/>
        <v>Aug 21</v>
      </c>
      <c r="D230" s="94">
        <v>1230.0999999999999</v>
      </c>
      <c r="E230" s="94">
        <v>5514.5</v>
      </c>
    </row>
    <row r="231" spans="1:5" x14ac:dyDescent="0.25">
      <c r="A231" s="94" t="s">
        <v>233</v>
      </c>
      <c r="C231" s="94" t="str">
        <f t="shared" si="3"/>
        <v>Aug 21</v>
      </c>
      <c r="D231" s="94">
        <v>1313.7</v>
      </c>
      <c r="E231" s="94">
        <v>5514.5</v>
      </c>
    </row>
    <row r="232" spans="1:5" x14ac:dyDescent="0.25">
      <c r="A232" s="94" t="s">
        <v>234</v>
      </c>
      <c r="C232" s="94" t="str">
        <f t="shared" si="3"/>
        <v>Aug 21</v>
      </c>
      <c r="D232" s="94">
        <v>1508.7</v>
      </c>
      <c r="E232" s="94">
        <v>5514.5</v>
      </c>
    </row>
    <row r="233" spans="1:5" x14ac:dyDescent="0.25">
      <c r="A233" s="94" t="s">
        <v>235</v>
      </c>
      <c r="C233" s="94" t="str">
        <f t="shared" si="3"/>
        <v>Aug 21</v>
      </c>
      <c r="D233" s="94">
        <v>1516.4</v>
      </c>
      <c r="E233" s="94">
        <v>5514.5</v>
      </c>
    </row>
    <row r="234" spans="1:5" x14ac:dyDescent="0.25">
      <c r="A234" s="94" t="s">
        <v>236</v>
      </c>
      <c r="C234" s="94" t="str">
        <f t="shared" si="3"/>
        <v>Aug 21</v>
      </c>
      <c r="D234" s="94">
        <v>1255.9000000000001</v>
      </c>
      <c r="E234" s="94">
        <v>5514.5</v>
      </c>
    </row>
    <row r="235" spans="1:5" x14ac:dyDescent="0.25">
      <c r="A235" s="94" t="s">
        <v>237</v>
      </c>
      <c r="C235" s="94" t="str">
        <f t="shared" si="3"/>
        <v>Aug 21</v>
      </c>
      <c r="D235" s="94">
        <v>1137.9000000000001</v>
      </c>
      <c r="E235" s="94">
        <v>5514.5</v>
      </c>
    </row>
    <row r="236" spans="1:5" x14ac:dyDescent="0.25">
      <c r="A236" s="94" t="s">
        <v>238</v>
      </c>
      <c r="C236" s="94" t="str">
        <f t="shared" si="3"/>
        <v>Aug 21</v>
      </c>
      <c r="D236" s="94">
        <v>1255.0999999999999</v>
      </c>
      <c r="E236" s="94">
        <v>5514.5</v>
      </c>
    </row>
    <row r="237" spans="1:5" x14ac:dyDescent="0.25">
      <c r="A237" s="94" t="s">
        <v>239</v>
      </c>
      <c r="C237" s="94" t="str">
        <f t="shared" si="3"/>
        <v>Aug 21</v>
      </c>
      <c r="D237" s="94">
        <v>1708.6</v>
      </c>
      <c r="E237" s="94">
        <v>5514.5</v>
      </c>
    </row>
    <row r="238" spans="1:5" x14ac:dyDescent="0.25">
      <c r="A238" s="94" t="s">
        <v>240</v>
      </c>
      <c r="C238" s="94" t="str">
        <f t="shared" si="3"/>
        <v>Aug 21</v>
      </c>
      <c r="D238" s="94">
        <v>1799</v>
      </c>
      <c r="E238" s="94">
        <v>5514.5</v>
      </c>
    </row>
    <row r="239" spans="1:5" x14ac:dyDescent="0.25">
      <c r="A239" s="94" t="s">
        <v>241</v>
      </c>
      <c r="C239" s="94" t="str">
        <f t="shared" si="3"/>
        <v>Aug 21</v>
      </c>
      <c r="D239" s="94">
        <v>1889.2</v>
      </c>
      <c r="E239" s="94">
        <v>5514.5</v>
      </c>
    </row>
    <row r="240" spans="1:5" x14ac:dyDescent="0.25">
      <c r="A240" s="94" t="s">
        <v>242</v>
      </c>
      <c r="C240" s="94" t="str">
        <f t="shared" si="3"/>
        <v>Aug 21</v>
      </c>
      <c r="D240" s="94">
        <v>2083.3000000000002</v>
      </c>
      <c r="E240" s="94">
        <v>5514.5</v>
      </c>
    </row>
    <row r="241" spans="1:5" x14ac:dyDescent="0.25">
      <c r="A241" s="94" t="s">
        <v>243</v>
      </c>
      <c r="C241" s="94" t="str">
        <f t="shared" si="3"/>
        <v>Aug 21</v>
      </c>
      <c r="D241" s="94">
        <v>1428.2</v>
      </c>
      <c r="E241" s="94">
        <v>5514.5</v>
      </c>
    </row>
    <row r="242" spans="1:5" x14ac:dyDescent="0.25">
      <c r="A242" s="94" t="s">
        <v>244</v>
      </c>
      <c r="C242" s="94" t="str">
        <f t="shared" si="3"/>
        <v>Aug 21</v>
      </c>
      <c r="D242" s="94">
        <v>1474.1</v>
      </c>
      <c r="E242" s="94">
        <v>5514.5</v>
      </c>
    </row>
    <row r="243" spans="1:5" x14ac:dyDescent="0.25">
      <c r="A243" s="94" t="s">
        <v>245</v>
      </c>
      <c r="C243" s="94" t="str">
        <f t="shared" si="3"/>
        <v>Aug 21</v>
      </c>
      <c r="D243" s="94">
        <v>1726.5</v>
      </c>
      <c r="E243" s="94">
        <v>5514.5</v>
      </c>
    </row>
    <row r="244" spans="1:5" x14ac:dyDescent="0.25">
      <c r="A244" s="94" t="s">
        <v>246</v>
      </c>
      <c r="C244" s="94" t="str">
        <f t="shared" si="3"/>
        <v>Aug 21</v>
      </c>
      <c r="D244" s="94">
        <v>1943.9</v>
      </c>
      <c r="E244" s="94">
        <v>5514.5</v>
      </c>
    </row>
    <row r="245" spans="1:5" x14ac:dyDescent="0.25">
      <c r="A245" s="94" t="s">
        <v>247</v>
      </c>
      <c r="C245" s="94" t="str">
        <f t="shared" si="3"/>
        <v>Sep 21</v>
      </c>
      <c r="D245" s="94">
        <v>1912.8</v>
      </c>
      <c r="E245" s="94">
        <v>5514.5</v>
      </c>
    </row>
    <row r="246" spans="1:5" x14ac:dyDescent="0.25">
      <c r="A246" s="94" t="s">
        <v>248</v>
      </c>
      <c r="C246" s="94" t="str">
        <f t="shared" si="3"/>
        <v>Sep 21</v>
      </c>
      <c r="D246" s="94">
        <v>1888.1</v>
      </c>
      <c r="E246" s="94">
        <v>5514.5</v>
      </c>
    </row>
    <row r="247" spans="1:5" x14ac:dyDescent="0.25">
      <c r="A247" s="94" t="s">
        <v>249</v>
      </c>
      <c r="C247" s="94" t="str">
        <f t="shared" si="3"/>
        <v>Sep 21</v>
      </c>
      <c r="D247" s="94">
        <v>1817</v>
      </c>
      <c r="E247" s="94">
        <v>5514.5</v>
      </c>
    </row>
    <row r="248" spans="1:5" x14ac:dyDescent="0.25">
      <c r="A248" s="94" t="s">
        <v>250</v>
      </c>
      <c r="C248" s="94" t="str">
        <f t="shared" si="3"/>
        <v>Sep 21</v>
      </c>
      <c r="D248" s="94">
        <v>1599.6</v>
      </c>
      <c r="E248" s="94">
        <v>5514.5</v>
      </c>
    </row>
    <row r="249" spans="1:5" x14ac:dyDescent="0.25">
      <c r="A249" s="94" t="s">
        <v>251</v>
      </c>
      <c r="C249" s="94" t="str">
        <f t="shared" si="3"/>
        <v>Sep 21</v>
      </c>
      <c r="D249" s="94">
        <v>1489.1</v>
      </c>
      <c r="E249" s="94">
        <v>5514.5</v>
      </c>
    </row>
    <row r="250" spans="1:5" x14ac:dyDescent="0.25">
      <c r="A250" s="94" t="s">
        <v>252</v>
      </c>
      <c r="C250" s="94" t="str">
        <f t="shared" si="3"/>
        <v>Sep 21</v>
      </c>
      <c r="D250" s="94">
        <v>1871</v>
      </c>
      <c r="E250" s="94">
        <v>5514.5</v>
      </c>
    </row>
    <row r="251" spans="1:5" x14ac:dyDescent="0.25">
      <c r="A251" s="94" t="s">
        <v>253</v>
      </c>
      <c r="C251" s="94" t="str">
        <f t="shared" si="3"/>
        <v>Sep 21</v>
      </c>
      <c r="D251" s="94">
        <v>1889</v>
      </c>
      <c r="E251" s="94">
        <v>5514.5</v>
      </c>
    </row>
    <row r="252" spans="1:5" x14ac:dyDescent="0.25">
      <c r="A252" s="94" t="s">
        <v>254</v>
      </c>
      <c r="C252" s="94" t="str">
        <f t="shared" si="3"/>
        <v>Sep 21</v>
      </c>
      <c r="D252" s="94">
        <v>1969.8</v>
      </c>
      <c r="E252" s="94">
        <v>5514.5</v>
      </c>
    </row>
    <row r="253" spans="1:5" x14ac:dyDescent="0.25">
      <c r="A253" s="94" t="s">
        <v>255</v>
      </c>
      <c r="C253" s="94" t="str">
        <f t="shared" si="3"/>
        <v>Sep 21</v>
      </c>
      <c r="D253" s="94">
        <v>2246.8000000000002</v>
      </c>
      <c r="E253" s="94">
        <v>5514.5</v>
      </c>
    </row>
    <row r="254" spans="1:5" x14ac:dyDescent="0.25">
      <c r="A254" s="94" t="s">
        <v>256</v>
      </c>
      <c r="C254" s="94" t="str">
        <f t="shared" si="3"/>
        <v>Sep 21</v>
      </c>
      <c r="D254" s="94">
        <v>2174.8000000000002</v>
      </c>
      <c r="E254" s="94">
        <v>5514.5</v>
      </c>
    </row>
    <row r="255" spans="1:5" x14ac:dyDescent="0.25">
      <c r="A255" s="94" t="s">
        <v>257</v>
      </c>
      <c r="C255" s="94" t="str">
        <f t="shared" si="3"/>
        <v>Sep 21</v>
      </c>
      <c r="D255" s="94">
        <v>1636.2</v>
      </c>
      <c r="E255" s="94">
        <v>5514.5</v>
      </c>
    </row>
    <row r="256" spans="1:5" x14ac:dyDescent="0.25">
      <c r="A256" s="94" t="s">
        <v>258</v>
      </c>
      <c r="C256" s="94" t="str">
        <f t="shared" si="3"/>
        <v>Sep 21</v>
      </c>
      <c r="D256" s="94">
        <v>1463.8</v>
      </c>
      <c r="E256" s="94">
        <v>5514.5</v>
      </c>
    </row>
    <row r="257" spans="1:5" x14ac:dyDescent="0.25">
      <c r="A257" s="94" t="s">
        <v>259</v>
      </c>
      <c r="C257" s="94" t="str">
        <f t="shared" si="3"/>
        <v>Sep 21</v>
      </c>
      <c r="D257" s="94">
        <v>1864.6</v>
      </c>
      <c r="E257" s="94">
        <v>5514.5</v>
      </c>
    </row>
    <row r="258" spans="1:5" x14ac:dyDescent="0.25">
      <c r="A258" s="94" t="s">
        <v>260</v>
      </c>
      <c r="C258" s="94" t="str">
        <f t="shared" ref="C258:C321" si="4">TEXT(A258, "mmm yy")</f>
        <v>Sep 21</v>
      </c>
      <c r="D258" s="94">
        <v>1859.5</v>
      </c>
      <c r="E258" s="94">
        <v>5514.5</v>
      </c>
    </row>
    <row r="259" spans="1:5" x14ac:dyDescent="0.25">
      <c r="A259" s="94" t="s">
        <v>261</v>
      </c>
      <c r="C259" s="94" t="str">
        <f t="shared" si="4"/>
        <v>Sep 21</v>
      </c>
      <c r="D259" s="94">
        <v>1880</v>
      </c>
      <c r="E259" s="94">
        <v>5514.5</v>
      </c>
    </row>
    <row r="260" spans="1:5" x14ac:dyDescent="0.25">
      <c r="A260" s="94" t="s">
        <v>262</v>
      </c>
      <c r="C260" s="94" t="str">
        <f t="shared" si="4"/>
        <v>Sep 21</v>
      </c>
      <c r="D260" s="94">
        <v>1777.6</v>
      </c>
      <c r="E260" s="94">
        <v>5514.5</v>
      </c>
    </row>
    <row r="261" spans="1:5" x14ac:dyDescent="0.25">
      <c r="A261" s="94" t="s">
        <v>263</v>
      </c>
      <c r="C261" s="94" t="str">
        <f t="shared" si="4"/>
        <v>Sep 21</v>
      </c>
      <c r="D261" s="94">
        <v>1709</v>
      </c>
      <c r="E261" s="94">
        <v>5514.5</v>
      </c>
    </row>
    <row r="262" spans="1:5" x14ac:dyDescent="0.25">
      <c r="A262" s="94" t="s">
        <v>264</v>
      </c>
      <c r="C262" s="94" t="str">
        <f t="shared" si="4"/>
        <v>Sep 21</v>
      </c>
      <c r="D262" s="94">
        <v>1169.7</v>
      </c>
      <c r="E262" s="94">
        <v>5514.5</v>
      </c>
    </row>
    <row r="263" spans="1:5" x14ac:dyDescent="0.25">
      <c r="A263" s="94" t="s">
        <v>265</v>
      </c>
      <c r="C263" s="94" t="str">
        <f t="shared" si="4"/>
        <v>Sep 21</v>
      </c>
      <c r="D263" s="94">
        <v>1212.0999999999999</v>
      </c>
      <c r="E263" s="94">
        <v>5514.5</v>
      </c>
    </row>
    <row r="264" spans="1:5" x14ac:dyDescent="0.25">
      <c r="A264" s="94" t="s">
        <v>266</v>
      </c>
      <c r="C264" s="94" t="str">
        <f t="shared" si="4"/>
        <v>Sep 21</v>
      </c>
      <c r="D264" s="94">
        <v>1859.5</v>
      </c>
      <c r="E264" s="94">
        <v>5514.5</v>
      </c>
    </row>
    <row r="265" spans="1:5" x14ac:dyDescent="0.25">
      <c r="A265" s="94" t="s">
        <v>267</v>
      </c>
      <c r="C265" s="94" t="str">
        <f t="shared" si="4"/>
        <v>Sep 21</v>
      </c>
      <c r="D265" s="94">
        <v>1597.4</v>
      </c>
      <c r="E265" s="94">
        <v>5514.5</v>
      </c>
    </row>
    <row r="266" spans="1:5" x14ac:dyDescent="0.25">
      <c r="A266" s="94" t="s">
        <v>268</v>
      </c>
      <c r="C266" s="94" t="str">
        <f t="shared" si="4"/>
        <v>Sep 21</v>
      </c>
      <c r="D266" s="94">
        <v>1654.5</v>
      </c>
      <c r="E266" s="94">
        <v>5514.5</v>
      </c>
    </row>
    <row r="267" spans="1:5" x14ac:dyDescent="0.25">
      <c r="A267" s="94" t="s">
        <v>269</v>
      </c>
      <c r="C267" s="94" t="str">
        <f t="shared" si="4"/>
        <v>Sep 21</v>
      </c>
      <c r="D267" s="94">
        <v>1527.1</v>
      </c>
      <c r="E267" s="94">
        <v>5514.5</v>
      </c>
    </row>
    <row r="268" spans="1:5" x14ac:dyDescent="0.25">
      <c r="A268" s="94" t="s">
        <v>270</v>
      </c>
      <c r="C268" s="94" t="str">
        <f t="shared" si="4"/>
        <v>Sep 21</v>
      </c>
      <c r="D268" s="94">
        <v>1643.1</v>
      </c>
      <c r="E268" s="94">
        <v>5514.5</v>
      </c>
    </row>
    <row r="269" spans="1:5" x14ac:dyDescent="0.25">
      <c r="A269" s="94" t="s">
        <v>271</v>
      </c>
      <c r="C269" s="94" t="str">
        <f t="shared" si="4"/>
        <v>Sep 21</v>
      </c>
      <c r="D269" s="94">
        <v>1423.8</v>
      </c>
      <c r="E269" s="94">
        <v>5514.5</v>
      </c>
    </row>
    <row r="270" spans="1:5" x14ac:dyDescent="0.25">
      <c r="A270" s="94" t="s">
        <v>272</v>
      </c>
      <c r="C270" s="94" t="str">
        <f t="shared" si="4"/>
        <v>Sep 21</v>
      </c>
      <c r="D270" s="94">
        <v>1276.9000000000001</v>
      </c>
      <c r="E270" s="94">
        <v>5514.5</v>
      </c>
    </row>
    <row r="271" spans="1:5" x14ac:dyDescent="0.25">
      <c r="A271" s="94" t="s">
        <v>273</v>
      </c>
      <c r="C271" s="94" t="str">
        <f t="shared" si="4"/>
        <v>Sep 21</v>
      </c>
      <c r="D271" s="94">
        <v>1459.8</v>
      </c>
      <c r="E271" s="94">
        <v>5514.5</v>
      </c>
    </row>
    <row r="272" spans="1:5" x14ac:dyDescent="0.25">
      <c r="A272" s="94" t="s">
        <v>274</v>
      </c>
      <c r="C272" s="94" t="str">
        <f t="shared" si="4"/>
        <v>Sep 21</v>
      </c>
      <c r="D272" s="94">
        <v>1728.6</v>
      </c>
      <c r="E272" s="94">
        <v>5514.5</v>
      </c>
    </row>
    <row r="273" spans="1:5" x14ac:dyDescent="0.25">
      <c r="A273" s="94" t="s">
        <v>275</v>
      </c>
      <c r="C273" s="94" t="str">
        <f t="shared" si="4"/>
        <v>Sep 21</v>
      </c>
      <c r="D273" s="94">
        <v>1560.9</v>
      </c>
      <c r="E273" s="94">
        <v>5514.5</v>
      </c>
    </row>
    <row r="274" spans="1:5" x14ac:dyDescent="0.25">
      <c r="A274" s="94" t="s">
        <v>276</v>
      </c>
      <c r="C274" s="94" t="str">
        <f t="shared" si="4"/>
        <v>Sep 21</v>
      </c>
      <c r="D274" s="94">
        <v>1788.9</v>
      </c>
      <c r="E274" s="94">
        <v>5514.5</v>
      </c>
    </row>
    <row r="275" spans="1:5" x14ac:dyDescent="0.25">
      <c r="A275" s="94" t="s">
        <v>277</v>
      </c>
      <c r="C275" s="94" t="str">
        <f t="shared" si="4"/>
        <v>Oct 21</v>
      </c>
      <c r="D275" s="94">
        <v>1883.6</v>
      </c>
      <c r="E275" s="94">
        <v>5514.5</v>
      </c>
    </row>
    <row r="276" spans="1:5" x14ac:dyDescent="0.25">
      <c r="A276" s="94" t="s">
        <v>278</v>
      </c>
      <c r="C276" s="94" t="str">
        <f t="shared" si="4"/>
        <v>Oct 21</v>
      </c>
      <c r="D276" s="94">
        <v>1506.9</v>
      </c>
      <c r="E276" s="94">
        <v>5514.5</v>
      </c>
    </row>
    <row r="277" spans="1:5" x14ac:dyDescent="0.25">
      <c r="A277" s="94" t="s">
        <v>279</v>
      </c>
      <c r="C277" s="94" t="str">
        <f t="shared" si="4"/>
        <v>Oct 21</v>
      </c>
      <c r="D277" s="94">
        <v>1453.1</v>
      </c>
      <c r="E277" s="94">
        <v>5514.5</v>
      </c>
    </row>
    <row r="278" spans="1:5" x14ac:dyDescent="0.25">
      <c r="A278" s="94" t="s">
        <v>280</v>
      </c>
      <c r="C278" s="94" t="str">
        <f t="shared" si="4"/>
        <v>Oct 21</v>
      </c>
      <c r="D278" s="94">
        <v>1570.1</v>
      </c>
      <c r="E278" s="94">
        <v>5514.5</v>
      </c>
    </row>
    <row r="279" spans="1:5" x14ac:dyDescent="0.25">
      <c r="A279" s="94" t="s">
        <v>281</v>
      </c>
      <c r="C279" s="94" t="str">
        <f t="shared" si="4"/>
        <v>Oct 21</v>
      </c>
      <c r="D279" s="94">
        <v>1887.3</v>
      </c>
      <c r="E279" s="94">
        <v>5514.5</v>
      </c>
    </row>
    <row r="280" spans="1:5" x14ac:dyDescent="0.25">
      <c r="A280" s="94" t="s">
        <v>282</v>
      </c>
      <c r="C280" s="94" t="str">
        <f t="shared" si="4"/>
        <v>Oct 21</v>
      </c>
      <c r="D280" s="94">
        <v>1973.4</v>
      </c>
      <c r="E280" s="94">
        <v>5514.5</v>
      </c>
    </row>
    <row r="281" spans="1:5" x14ac:dyDescent="0.25">
      <c r="A281" s="94" t="s">
        <v>283</v>
      </c>
      <c r="C281" s="94" t="str">
        <f t="shared" si="4"/>
        <v>Oct 21</v>
      </c>
      <c r="D281" s="94">
        <v>2071.9</v>
      </c>
      <c r="E281" s="94">
        <v>5514.5</v>
      </c>
    </row>
    <row r="282" spans="1:5" x14ac:dyDescent="0.25">
      <c r="A282" s="94" t="s">
        <v>284</v>
      </c>
      <c r="C282" s="94" t="str">
        <f t="shared" si="4"/>
        <v>Oct 21</v>
      </c>
      <c r="D282" s="94">
        <v>2117.1</v>
      </c>
      <c r="E282" s="94">
        <v>5514.5</v>
      </c>
    </row>
    <row r="283" spans="1:5" x14ac:dyDescent="0.25">
      <c r="A283" s="94" t="s">
        <v>285</v>
      </c>
      <c r="C283" s="94" t="str">
        <f t="shared" si="4"/>
        <v>Oct 21</v>
      </c>
      <c r="D283" s="94">
        <v>1628.2</v>
      </c>
      <c r="E283" s="94">
        <v>5514.5</v>
      </c>
    </row>
    <row r="284" spans="1:5" x14ac:dyDescent="0.25">
      <c r="A284" s="94" t="s">
        <v>286</v>
      </c>
      <c r="C284" s="94" t="str">
        <f t="shared" si="4"/>
        <v>Oct 21</v>
      </c>
      <c r="D284" s="94">
        <v>1513</v>
      </c>
      <c r="E284" s="94">
        <v>5514.5</v>
      </c>
    </row>
    <row r="285" spans="1:5" x14ac:dyDescent="0.25">
      <c r="A285" s="94" t="s">
        <v>287</v>
      </c>
      <c r="C285" s="94" t="str">
        <f t="shared" si="4"/>
        <v>Oct 21</v>
      </c>
      <c r="D285" s="94">
        <v>1746.4</v>
      </c>
      <c r="E285" s="94">
        <v>5514.5</v>
      </c>
    </row>
    <row r="286" spans="1:5" x14ac:dyDescent="0.25">
      <c r="A286" s="94" t="s">
        <v>288</v>
      </c>
      <c r="C286" s="94" t="str">
        <f t="shared" si="4"/>
        <v>Oct 21</v>
      </c>
      <c r="D286" s="94">
        <v>1708</v>
      </c>
      <c r="E286" s="94">
        <v>5514.5</v>
      </c>
    </row>
    <row r="287" spans="1:5" x14ac:dyDescent="0.25">
      <c r="A287" s="94" t="s">
        <v>289</v>
      </c>
      <c r="C287" s="94" t="str">
        <f t="shared" si="4"/>
        <v>Oct 21</v>
      </c>
      <c r="D287" s="94">
        <v>1950.1</v>
      </c>
      <c r="E287" s="94">
        <v>5514.5</v>
      </c>
    </row>
    <row r="288" spans="1:5" x14ac:dyDescent="0.25">
      <c r="A288" s="94" t="s">
        <v>290</v>
      </c>
      <c r="C288" s="94" t="str">
        <f t="shared" si="4"/>
        <v>Oct 21</v>
      </c>
      <c r="D288" s="94">
        <v>1930.5</v>
      </c>
      <c r="E288" s="94">
        <v>5514.5</v>
      </c>
    </row>
    <row r="289" spans="1:5" x14ac:dyDescent="0.25">
      <c r="A289" s="94" t="s">
        <v>291</v>
      </c>
      <c r="C289" s="94" t="str">
        <f t="shared" si="4"/>
        <v>Oct 21</v>
      </c>
      <c r="D289" s="94">
        <v>2228.1999999999998</v>
      </c>
      <c r="E289" s="94">
        <v>5514.5</v>
      </c>
    </row>
    <row r="290" spans="1:5" x14ac:dyDescent="0.25">
      <c r="A290" s="94" t="s">
        <v>292</v>
      </c>
      <c r="C290" s="94" t="str">
        <f t="shared" si="4"/>
        <v>Oct 21</v>
      </c>
      <c r="D290" s="94">
        <v>2127.4</v>
      </c>
      <c r="E290" s="94">
        <v>5514.5</v>
      </c>
    </row>
    <row r="291" spans="1:5" x14ac:dyDescent="0.25">
      <c r="A291" s="94" t="s">
        <v>293</v>
      </c>
      <c r="C291" s="94" t="str">
        <f t="shared" si="4"/>
        <v>Oct 21</v>
      </c>
      <c r="D291" s="94">
        <v>2068.8000000000002</v>
      </c>
      <c r="E291" s="94">
        <v>5514.5</v>
      </c>
    </row>
    <row r="292" spans="1:5" x14ac:dyDescent="0.25">
      <c r="A292" s="94" t="s">
        <v>294</v>
      </c>
      <c r="C292" s="94" t="str">
        <f t="shared" si="4"/>
        <v>Oct 21</v>
      </c>
      <c r="D292" s="94">
        <v>2453.8000000000002</v>
      </c>
      <c r="E292" s="94">
        <v>5514.5</v>
      </c>
    </row>
    <row r="293" spans="1:5" x14ac:dyDescent="0.25">
      <c r="A293" s="94" t="s">
        <v>295</v>
      </c>
      <c r="C293" s="94" t="str">
        <f t="shared" si="4"/>
        <v>Oct 21</v>
      </c>
      <c r="D293" s="94">
        <v>2003.9</v>
      </c>
      <c r="E293" s="94">
        <v>5514.5</v>
      </c>
    </row>
    <row r="294" spans="1:5" x14ac:dyDescent="0.25">
      <c r="A294" s="94" t="s">
        <v>296</v>
      </c>
      <c r="C294" s="94" t="str">
        <f t="shared" si="4"/>
        <v>Oct 21</v>
      </c>
      <c r="D294" s="94">
        <v>2011.8</v>
      </c>
      <c r="E294" s="94">
        <v>5514.5</v>
      </c>
    </row>
    <row r="295" spans="1:5" x14ac:dyDescent="0.25">
      <c r="A295" s="94" t="s">
        <v>297</v>
      </c>
      <c r="C295" s="94" t="str">
        <f t="shared" si="4"/>
        <v>Oct 21</v>
      </c>
      <c r="D295" s="94">
        <v>2128.9</v>
      </c>
      <c r="E295" s="94">
        <v>5514.5</v>
      </c>
    </row>
    <row r="296" spans="1:5" x14ac:dyDescent="0.25">
      <c r="A296" s="94" t="s">
        <v>298</v>
      </c>
      <c r="C296" s="94" t="str">
        <f t="shared" si="4"/>
        <v>Oct 21</v>
      </c>
      <c r="D296" s="94">
        <v>2206.4</v>
      </c>
      <c r="E296" s="94">
        <v>5514.5</v>
      </c>
    </row>
    <row r="297" spans="1:5" x14ac:dyDescent="0.25">
      <c r="A297" s="94" t="s">
        <v>299</v>
      </c>
      <c r="C297" s="94" t="str">
        <f t="shared" si="4"/>
        <v>Oct 21</v>
      </c>
      <c r="D297" s="94">
        <v>1789.3</v>
      </c>
      <c r="E297" s="94">
        <v>5514.5</v>
      </c>
    </row>
    <row r="298" spans="1:5" x14ac:dyDescent="0.25">
      <c r="A298" s="94" t="s">
        <v>300</v>
      </c>
      <c r="C298" s="94" t="str">
        <f t="shared" si="4"/>
        <v>Oct 21</v>
      </c>
      <c r="D298" s="94">
        <v>1757.7</v>
      </c>
      <c r="E298" s="94">
        <v>5514.5</v>
      </c>
    </row>
    <row r="299" spans="1:5" x14ac:dyDescent="0.25">
      <c r="A299" s="94" t="s">
        <v>301</v>
      </c>
      <c r="C299" s="94" t="str">
        <f t="shared" si="4"/>
        <v>Oct 21</v>
      </c>
      <c r="D299" s="94">
        <v>2172.5</v>
      </c>
      <c r="E299" s="94">
        <v>5514.5</v>
      </c>
    </row>
    <row r="300" spans="1:5" x14ac:dyDescent="0.25">
      <c r="A300" s="94" t="s">
        <v>302</v>
      </c>
      <c r="C300" s="94" t="str">
        <f t="shared" si="4"/>
        <v>Oct 21</v>
      </c>
      <c r="D300" s="94">
        <v>2217</v>
      </c>
      <c r="E300" s="94">
        <v>5514.5</v>
      </c>
    </row>
    <row r="301" spans="1:5" x14ac:dyDescent="0.25">
      <c r="A301" s="94" t="s">
        <v>303</v>
      </c>
      <c r="C301" s="94" t="str">
        <f t="shared" si="4"/>
        <v>Oct 21</v>
      </c>
      <c r="D301" s="94">
        <v>2228.8000000000002</v>
      </c>
      <c r="E301" s="94">
        <v>5514.5</v>
      </c>
    </row>
    <row r="302" spans="1:5" x14ac:dyDescent="0.25">
      <c r="A302" s="94" t="s">
        <v>304</v>
      </c>
      <c r="C302" s="94" t="str">
        <f t="shared" si="4"/>
        <v>Oct 21</v>
      </c>
      <c r="D302" s="94">
        <v>2151.3000000000002</v>
      </c>
      <c r="E302" s="94">
        <v>5514.5</v>
      </c>
    </row>
    <row r="303" spans="1:5" x14ac:dyDescent="0.25">
      <c r="A303" s="94" t="s">
        <v>305</v>
      </c>
      <c r="C303" s="94" t="str">
        <f t="shared" si="4"/>
        <v>Oct 21</v>
      </c>
      <c r="D303" s="94">
        <v>2136.9</v>
      </c>
      <c r="E303" s="94">
        <v>5514.5</v>
      </c>
    </row>
    <row r="304" spans="1:5" x14ac:dyDescent="0.25">
      <c r="A304" s="94" t="s">
        <v>306</v>
      </c>
      <c r="C304" s="94" t="str">
        <f t="shared" si="4"/>
        <v>Oct 21</v>
      </c>
      <c r="D304" s="94">
        <v>1804.8</v>
      </c>
      <c r="E304" s="94">
        <v>5567.1</v>
      </c>
    </row>
    <row r="305" spans="1:5" x14ac:dyDescent="0.25">
      <c r="A305" s="94" t="s">
        <v>307</v>
      </c>
      <c r="C305" s="94" t="str">
        <f t="shared" si="4"/>
        <v>Oct 21</v>
      </c>
      <c r="D305" s="94">
        <v>1787.6</v>
      </c>
      <c r="E305" s="94">
        <v>5514.5</v>
      </c>
    </row>
    <row r="306" spans="1:5" x14ac:dyDescent="0.25">
      <c r="A306" s="94" t="s">
        <v>308</v>
      </c>
      <c r="C306" s="94" t="str">
        <f t="shared" si="4"/>
        <v>Nov 21</v>
      </c>
      <c r="D306" s="94">
        <v>2022.7</v>
      </c>
      <c r="E306" s="94">
        <v>5514.5</v>
      </c>
    </row>
    <row r="307" spans="1:5" x14ac:dyDescent="0.25">
      <c r="A307" s="94" t="s">
        <v>309</v>
      </c>
      <c r="C307" s="94" t="str">
        <f t="shared" si="4"/>
        <v>Nov 21</v>
      </c>
      <c r="D307" s="94">
        <v>2364.9</v>
      </c>
      <c r="E307" s="94">
        <v>5514.5</v>
      </c>
    </row>
    <row r="308" spans="1:5" x14ac:dyDescent="0.25">
      <c r="A308" s="94" t="s">
        <v>310</v>
      </c>
      <c r="C308" s="94" t="str">
        <f t="shared" si="4"/>
        <v>Nov 21</v>
      </c>
      <c r="D308" s="94">
        <v>2504.8000000000002</v>
      </c>
      <c r="E308" s="94">
        <v>5514.5</v>
      </c>
    </row>
    <row r="309" spans="1:5" x14ac:dyDescent="0.25">
      <c r="A309" s="94" t="s">
        <v>311</v>
      </c>
      <c r="C309" s="94" t="str">
        <f t="shared" si="4"/>
        <v>Nov 21</v>
      </c>
      <c r="D309" s="94">
        <v>2492.1</v>
      </c>
      <c r="E309" s="94">
        <v>5514.5</v>
      </c>
    </row>
    <row r="310" spans="1:5" x14ac:dyDescent="0.25">
      <c r="A310" s="94" t="s">
        <v>312</v>
      </c>
      <c r="C310" s="94" t="str">
        <f t="shared" si="4"/>
        <v>Nov 21</v>
      </c>
      <c r="D310" s="94">
        <v>2405.1</v>
      </c>
      <c r="E310" s="94">
        <v>5514.5</v>
      </c>
    </row>
    <row r="311" spans="1:5" x14ac:dyDescent="0.25">
      <c r="A311" s="94" t="s">
        <v>313</v>
      </c>
      <c r="C311" s="94" t="str">
        <f t="shared" si="4"/>
        <v>Nov 21</v>
      </c>
      <c r="D311" s="94">
        <v>2348.5</v>
      </c>
      <c r="E311" s="94">
        <v>5514.5</v>
      </c>
    </row>
    <row r="312" spans="1:5" x14ac:dyDescent="0.25">
      <c r="A312" s="94" t="s">
        <v>314</v>
      </c>
      <c r="C312" s="94" t="str">
        <f t="shared" si="4"/>
        <v>Nov 21</v>
      </c>
      <c r="D312" s="94">
        <v>2280.4</v>
      </c>
      <c r="E312" s="94">
        <v>5514.5</v>
      </c>
    </row>
    <row r="313" spans="1:5" x14ac:dyDescent="0.25">
      <c r="A313" s="94" t="s">
        <v>315</v>
      </c>
      <c r="C313" s="94" t="str">
        <f t="shared" si="4"/>
        <v>Nov 21</v>
      </c>
      <c r="D313" s="94">
        <v>2694</v>
      </c>
      <c r="E313" s="94">
        <v>5514.5</v>
      </c>
    </row>
    <row r="314" spans="1:5" x14ac:dyDescent="0.25">
      <c r="A314" s="94" t="s">
        <v>316</v>
      </c>
      <c r="C314" s="94" t="str">
        <f t="shared" si="4"/>
        <v>Nov 21</v>
      </c>
      <c r="D314" s="94">
        <v>2703.7</v>
      </c>
      <c r="E314" s="94">
        <v>5514.5</v>
      </c>
    </row>
    <row r="315" spans="1:5" x14ac:dyDescent="0.25">
      <c r="A315" s="94" t="s">
        <v>317</v>
      </c>
      <c r="C315" s="94" t="str">
        <f t="shared" si="4"/>
        <v>Nov 21</v>
      </c>
      <c r="D315" s="94">
        <v>2795.1</v>
      </c>
      <c r="E315" s="94">
        <v>5514.5</v>
      </c>
    </row>
    <row r="316" spans="1:5" x14ac:dyDescent="0.25">
      <c r="A316" s="94" t="s">
        <v>318</v>
      </c>
      <c r="C316" s="94" t="str">
        <f t="shared" si="4"/>
        <v>Nov 21</v>
      </c>
      <c r="D316" s="94">
        <v>2717.5</v>
      </c>
      <c r="E316" s="94">
        <v>5514.5</v>
      </c>
    </row>
    <row r="317" spans="1:5" x14ac:dyDescent="0.25">
      <c r="A317" s="94" t="s">
        <v>319</v>
      </c>
      <c r="C317" s="94" t="str">
        <f t="shared" si="4"/>
        <v>Nov 21</v>
      </c>
      <c r="D317" s="94">
        <v>2472.6999999999998</v>
      </c>
      <c r="E317" s="94">
        <v>5514.5</v>
      </c>
    </row>
    <row r="318" spans="1:5" x14ac:dyDescent="0.25">
      <c r="A318" s="94" t="s">
        <v>320</v>
      </c>
      <c r="C318" s="94" t="str">
        <f t="shared" si="4"/>
        <v>Nov 21</v>
      </c>
      <c r="D318" s="94">
        <v>2097.4</v>
      </c>
      <c r="E318" s="94">
        <v>5514.5</v>
      </c>
    </row>
    <row r="319" spans="1:5" x14ac:dyDescent="0.25">
      <c r="A319" s="94" t="s">
        <v>321</v>
      </c>
      <c r="C319" s="94" t="str">
        <f t="shared" si="4"/>
        <v>Nov 21</v>
      </c>
      <c r="D319" s="94">
        <v>1949.3</v>
      </c>
      <c r="E319" s="94">
        <v>5514.5</v>
      </c>
    </row>
    <row r="320" spans="1:5" x14ac:dyDescent="0.25">
      <c r="A320" s="94" t="s">
        <v>322</v>
      </c>
      <c r="C320" s="94" t="str">
        <f t="shared" si="4"/>
        <v>Nov 21</v>
      </c>
      <c r="D320" s="94">
        <v>2372</v>
      </c>
      <c r="E320" s="94">
        <v>5514.5</v>
      </c>
    </row>
    <row r="321" spans="1:5" x14ac:dyDescent="0.25">
      <c r="A321" s="94" t="s">
        <v>323</v>
      </c>
      <c r="C321" s="94" t="str">
        <f t="shared" si="4"/>
        <v>Nov 21</v>
      </c>
      <c r="D321" s="94">
        <v>2491.1999999999998</v>
      </c>
      <c r="E321" s="94">
        <v>5514.5</v>
      </c>
    </row>
    <row r="322" spans="1:5" x14ac:dyDescent="0.25">
      <c r="A322" s="94" t="s">
        <v>324</v>
      </c>
      <c r="C322" s="94" t="str">
        <f t="shared" ref="C322:C385" si="5">TEXT(A322, "mmm yy")</f>
        <v>Nov 21</v>
      </c>
      <c r="D322" s="94">
        <v>2275</v>
      </c>
      <c r="E322" s="94">
        <v>5514.5</v>
      </c>
    </row>
    <row r="323" spans="1:5" x14ac:dyDescent="0.25">
      <c r="A323" s="94" t="s">
        <v>325</v>
      </c>
      <c r="C323" s="94" t="str">
        <f t="shared" si="5"/>
        <v>Nov 21</v>
      </c>
      <c r="D323" s="94">
        <v>2540.1</v>
      </c>
      <c r="E323" s="94">
        <v>5514.5</v>
      </c>
    </row>
    <row r="324" spans="1:5" x14ac:dyDescent="0.25">
      <c r="A324" s="94" t="s">
        <v>326</v>
      </c>
      <c r="C324" s="94" t="str">
        <f t="shared" si="5"/>
        <v>Nov 21</v>
      </c>
      <c r="D324" s="94">
        <v>2758</v>
      </c>
      <c r="E324" s="94">
        <v>5514.5</v>
      </c>
    </row>
    <row r="325" spans="1:5" x14ac:dyDescent="0.25">
      <c r="A325" s="94" t="s">
        <v>327</v>
      </c>
      <c r="C325" s="94" t="str">
        <f t="shared" si="5"/>
        <v>Nov 21</v>
      </c>
      <c r="D325" s="94">
        <v>2468.6</v>
      </c>
      <c r="E325" s="94">
        <v>5514.5</v>
      </c>
    </row>
    <row r="326" spans="1:5" x14ac:dyDescent="0.25">
      <c r="A326" s="94" t="s">
        <v>328</v>
      </c>
      <c r="C326" s="94" t="str">
        <f t="shared" si="5"/>
        <v>Nov 21</v>
      </c>
      <c r="D326" s="94">
        <v>2245.5</v>
      </c>
      <c r="E326" s="94">
        <v>5514.5</v>
      </c>
    </row>
    <row r="327" spans="1:5" x14ac:dyDescent="0.25">
      <c r="A327" s="94" t="s">
        <v>329</v>
      </c>
      <c r="C327" s="94" t="str">
        <f t="shared" si="5"/>
        <v>Nov 21</v>
      </c>
      <c r="D327" s="94">
        <v>2687.6</v>
      </c>
      <c r="E327" s="94">
        <v>5514.5</v>
      </c>
    </row>
    <row r="328" spans="1:5" x14ac:dyDescent="0.25">
      <c r="A328" s="94" t="s">
        <v>330</v>
      </c>
      <c r="C328" s="94" t="str">
        <f t="shared" si="5"/>
        <v>Nov 21</v>
      </c>
      <c r="D328" s="94">
        <v>2690.4</v>
      </c>
      <c r="E328" s="94">
        <v>5514.5</v>
      </c>
    </row>
    <row r="329" spans="1:5" x14ac:dyDescent="0.25">
      <c r="A329" s="94" t="s">
        <v>331</v>
      </c>
      <c r="C329" s="94" t="str">
        <f t="shared" si="5"/>
        <v>Nov 21</v>
      </c>
      <c r="D329" s="94">
        <v>2489.3000000000002</v>
      </c>
      <c r="E329" s="94">
        <v>5514.5</v>
      </c>
    </row>
    <row r="330" spans="1:5" x14ac:dyDescent="0.25">
      <c r="A330" s="94" t="s">
        <v>332</v>
      </c>
      <c r="C330" s="94" t="str">
        <f t="shared" si="5"/>
        <v>Nov 21</v>
      </c>
      <c r="D330" s="94">
        <v>2635.8</v>
      </c>
      <c r="E330" s="94">
        <v>5514.5</v>
      </c>
    </row>
    <row r="331" spans="1:5" x14ac:dyDescent="0.25">
      <c r="A331" s="94" t="s">
        <v>333</v>
      </c>
      <c r="C331" s="94" t="str">
        <f t="shared" si="5"/>
        <v>Nov 21</v>
      </c>
      <c r="D331" s="94">
        <v>2337.3000000000002</v>
      </c>
      <c r="E331" s="94">
        <v>5514.5</v>
      </c>
    </row>
    <row r="332" spans="1:5" x14ac:dyDescent="0.25">
      <c r="A332" s="94" t="s">
        <v>334</v>
      </c>
      <c r="C332" s="94" t="str">
        <f t="shared" si="5"/>
        <v>Nov 21</v>
      </c>
      <c r="D332" s="94">
        <v>2151.9</v>
      </c>
      <c r="E332" s="94">
        <v>5514.5</v>
      </c>
    </row>
    <row r="333" spans="1:5" x14ac:dyDescent="0.25">
      <c r="A333" s="94" t="s">
        <v>335</v>
      </c>
      <c r="C333" s="94" t="str">
        <f t="shared" si="5"/>
        <v>Nov 21</v>
      </c>
      <c r="D333" s="94">
        <v>2032.4</v>
      </c>
      <c r="E333" s="94">
        <v>5514.5</v>
      </c>
    </row>
    <row r="334" spans="1:5" x14ac:dyDescent="0.25">
      <c r="A334" s="94" t="s">
        <v>336</v>
      </c>
      <c r="C334" s="94" t="str">
        <f t="shared" si="5"/>
        <v>Nov 21</v>
      </c>
      <c r="D334" s="94">
        <v>2905.5</v>
      </c>
      <c r="E334" s="94">
        <v>5514.5</v>
      </c>
    </row>
    <row r="335" spans="1:5" x14ac:dyDescent="0.25">
      <c r="A335" s="94" t="s">
        <v>337</v>
      </c>
      <c r="C335" s="94" t="str">
        <f t="shared" si="5"/>
        <v>Nov 21</v>
      </c>
      <c r="D335" s="94">
        <v>2872.4</v>
      </c>
      <c r="E335" s="94">
        <v>5514.5</v>
      </c>
    </row>
    <row r="336" spans="1:5" x14ac:dyDescent="0.25">
      <c r="A336" s="94" t="s">
        <v>338</v>
      </c>
      <c r="C336" s="94" t="str">
        <f t="shared" si="5"/>
        <v>Dec 21</v>
      </c>
      <c r="D336" s="94">
        <v>2455.1</v>
      </c>
      <c r="E336" s="94">
        <v>5514.5</v>
      </c>
    </row>
    <row r="337" spans="1:5" x14ac:dyDescent="0.25">
      <c r="A337" s="94" t="s">
        <v>339</v>
      </c>
      <c r="C337" s="94" t="str">
        <f t="shared" si="5"/>
        <v>Dec 21</v>
      </c>
      <c r="D337" s="94">
        <v>2479.9</v>
      </c>
      <c r="E337" s="94">
        <v>5514.5</v>
      </c>
    </row>
    <row r="338" spans="1:5" x14ac:dyDescent="0.25">
      <c r="A338" s="94" t="s">
        <v>340</v>
      </c>
      <c r="C338" s="94" t="str">
        <f t="shared" si="5"/>
        <v>Dec 21</v>
      </c>
      <c r="D338" s="94">
        <v>2647</v>
      </c>
      <c r="E338" s="94">
        <v>5514.5</v>
      </c>
    </row>
    <row r="339" spans="1:5" x14ac:dyDescent="0.25">
      <c r="A339" s="94" t="s">
        <v>341</v>
      </c>
      <c r="C339" s="94" t="str">
        <f t="shared" si="5"/>
        <v>Dec 21</v>
      </c>
      <c r="D339" s="94">
        <v>1959.8</v>
      </c>
      <c r="E339" s="94">
        <v>5514.5</v>
      </c>
    </row>
    <row r="340" spans="1:5" x14ac:dyDescent="0.25">
      <c r="A340" s="94" t="s">
        <v>342</v>
      </c>
      <c r="C340" s="94" t="str">
        <f t="shared" si="5"/>
        <v>Dec 21</v>
      </c>
      <c r="D340" s="94">
        <v>1831.5</v>
      </c>
      <c r="E340" s="94">
        <v>5514.5</v>
      </c>
    </row>
    <row r="341" spans="1:5" x14ac:dyDescent="0.25">
      <c r="A341" s="94" t="s">
        <v>343</v>
      </c>
      <c r="C341" s="94" t="str">
        <f t="shared" si="5"/>
        <v>Dec 21</v>
      </c>
      <c r="D341" s="94">
        <v>2414.9</v>
      </c>
      <c r="E341" s="94">
        <v>5514.5</v>
      </c>
    </row>
    <row r="342" spans="1:5" x14ac:dyDescent="0.25">
      <c r="A342" s="94" t="s">
        <v>344</v>
      </c>
      <c r="C342" s="94" t="str">
        <f t="shared" si="5"/>
        <v>Dec 21</v>
      </c>
      <c r="D342" s="94">
        <v>2398.6999999999998</v>
      </c>
      <c r="E342" s="94">
        <v>5514.5</v>
      </c>
    </row>
    <row r="343" spans="1:5" x14ac:dyDescent="0.25">
      <c r="A343" s="94" t="s">
        <v>345</v>
      </c>
      <c r="C343" s="94" t="str">
        <f t="shared" si="5"/>
        <v>Dec 21</v>
      </c>
      <c r="D343" s="94">
        <v>2316</v>
      </c>
      <c r="E343" s="94">
        <v>5514.5</v>
      </c>
    </row>
    <row r="344" spans="1:5" x14ac:dyDescent="0.25">
      <c r="A344" s="94" t="s">
        <v>346</v>
      </c>
      <c r="C344" s="94" t="str">
        <f t="shared" si="5"/>
        <v>Dec 21</v>
      </c>
      <c r="D344" s="94">
        <v>2475.8000000000002</v>
      </c>
      <c r="E344" s="94">
        <v>5514.5</v>
      </c>
    </row>
    <row r="345" spans="1:5" x14ac:dyDescent="0.25">
      <c r="A345" s="94" t="s">
        <v>347</v>
      </c>
      <c r="C345" s="94" t="str">
        <f t="shared" si="5"/>
        <v>Dec 21</v>
      </c>
      <c r="D345" s="94">
        <v>2349.5</v>
      </c>
      <c r="E345" s="94">
        <v>5514.5</v>
      </c>
    </row>
    <row r="346" spans="1:5" x14ac:dyDescent="0.25">
      <c r="A346" s="94" t="s">
        <v>348</v>
      </c>
      <c r="C346" s="94" t="str">
        <f t="shared" si="5"/>
        <v>Dec 21</v>
      </c>
      <c r="D346" s="94">
        <v>2078.4</v>
      </c>
      <c r="E346" s="94">
        <v>5514.5</v>
      </c>
    </row>
    <row r="347" spans="1:5" x14ac:dyDescent="0.25">
      <c r="A347" s="94" t="s">
        <v>349</v>
      </c>
      <c r="C347" s="94" t="str">
        <f t="shared" si="5"/>
        <v>Dec 21</v>
      </c>
      <c r="D347" s="94">
        <v>2076.8000000000002</v>
      </c>
      <c r="E347" s="94">
        <v>5514.5</v>
      </c>
    </row>
    <row r="348" spans="1:5" x14ac:dyDescent="0.25">
      <c r="A348" s="94" t="s">
        <v>350</v>
      </c>
      <c r="C348" s="94" t="str">
        <f t="shared" si="5"/>
        <v>Dec 21</v>
      </c>
      <c r="D348" s="94">
        <v>2571.6999999999998</v>
      </c>
      <c r="E348" s="94">
        <v>5514.5</v>
      </c>
    </row>
    <row r="349" spans="1:5" x14ac:dyDescent="0.25">
      <c r="A349" s="94" t="s">
        <v>351</v>
      </c>
      <c r="C349" s="94" t="str">
        <f t="shared" si="5"/>
        <v>Dec 21</v>
      </c>
      <c r="D349" s="94">
        <v>2770.8</v>
      </c>
      <c r="E349" s="94">
        <v>5514.5</v>
      </c>
    </row>
    <row r="350" spans="1:5" x14ac:dyDescent="0.25">
      <c r="A350" s="94" t="s">
        <v>352</v>
      </c>
      <c r="C350" s="94" t="str">
        <f t="shared" si="5"/>
        <v>Dec 21</v>
      </c>
      <c r="D350" s="94">
        <v>2748.9</v>
      </c>
      <c r="E350" s="94">
        <v>5514.5</v>
      </c>
    </row>
    <row r="351" spans="1:5" x14ac:dyDescent="0.25">
      <c r="A351" s="94" t="s">
        <v>353</v>
      </c>
      <c r="C351" s="94" t="str">
        <f t="shared" si="5"/>
        <v>Dec 21</v>
      </c>
      <c r="D351" s="94">
        <v>2689.1</v>
      </c>
      <c r="E351" s="94">
        <v>5514.5</v>
      </c>
    </row>
    <row r="352" spans="1:5" x14ac:dyDescent="0.25">
      <c r="A352" s="94" t="s">
        <v>354</v>
      </c>
      <c r="C352" s="94" t="str">
        <f t="shared" si="5"/>
        <v>Dec 21</v>
      </c>
      <c r="D352" s="94">
        <v>2784.6</v>
      </c>
      <c r="E352" s="94">
        <v>5514.5</v>
      </c>
    </row>
    <row r="353" spans="1:5" x14ac:dyDescent="0.25">
      <c r="A353" s="94" t="s">
        <v>355</v>
      </c>
      <c r="C353" s="94" t="str">
        <f t="shared" si="5"/>
        <v>Dec 21</v>
      </c>
      <c r="D353" s="94">
        <v>2369.6</v>
      </c>
      <c r="E353" s="94">
        <v>5514.5</v>
      </c>
    </row>
    <row r="354" spans="1:5" x14ac:dyDescent="0.25">
      <c r="A354" s="94" t="s">
        <v>356</v>
      </c>
      <c r="C354" s="94" t="str">
        <f t="shared" si="5"/>
        <v>Dec 21</v>
      </c>
      <c r="D354" s="94">
        <v>2251.1</v>
      </c>
      <c r="E354" s="94">
        <v>5514.5</v>
      </c>
    </row>
    <row r="355" spans="1:5" x14ac:dyDescent="0.25">
      <c r="A355" s="94" t="s">
        <v>357</v>
      </c>
      <c r="C355" s="94" t="str">
        <f t="shared" si="5"/>
        <v>Dec 21</v>
      </c>
      <c r="D355" s="94">
        <v>2864.7</v>
      </c>
      <c r="E355" s="94">
        <v>5514.5</v>
      </c>
    </row>
    <row r="356" spans="1:5" x14ac:dyDescent="0.25">
      <c r="A356" s="94" t="s">
        <v>358</v>
      </c>
      <c r="C356" s="94" t="str">
        <f t="shared" si="5"/>
        <v>Dec 21</v>
      </c>
      <c r="D356" s="94">
        <v>3290.1</v>
      </c>
      <c r="E356" s="94">
        <v>5514.5</v>
      </c>
    </row>
    <row r="357" spans="1:5" x14ac:dyDescent="0.25">
      <c r="A357" s="94" t="s">
        <v>359</v>
      </c>
      <c r="C357" s="94" t="str">
        <f t="shared" si="5"/>
        <v>Dec 21</v>
      </c>
      <c r="D357" s="94">
        <v>3091.2</v>
      </c>
      <c r="E357" s="94">
        <v>5514.5</v>
      </c>
    </row>
    <row r="358" spans="1:5" x14ac:dyDescent="0.25">
      <c r="A358" s="94" t="s">
        <v>360</v>
      </c>
      <c r="C358" s="94" t="str">
        <f t="shared" si="5"/>
        <v>Dec 21</v>
      </c>
      <c r="D358" s="94">
        <v>2948</v>
      </c>
      <c r="E358" s="94">
        <v>5514.5</v>
      </c>
    </row>
    <row r="359" spans="1:5" x14ac:dyDescent="0.25">
      <c r="A359" s="94" t="s">
        <v>361</v>
      </c>
      <c r="C359" s="94" t="str">
        <f t="shared" si="5"/>
        <v>Dec 21</v>
      </c>
      <c r="D359" s="94">
        <v>2368</v>
      </c>
      <c r="E359" s="94">
        <v>5514.5</v>
      </c>
    </row>
    <row r="360" spans="1:5" x14ac:dyDescent="0.25">
      <c r="A360" s="94" t="s">
        <v>362</v>
      </c>
      <c r="C360" s="94" t="str">
        <f t="shared" si="5"/>
        <v>Dec 21</v>
      </c>
      <c r="D360" s="94">
        <v>2068.3000000000002</v>
      </c>
      <c r="E360" s="94">
        <v>5514.5</v>
      </c>
    </row>
    <row r="361" spans="1:5" x14ac:dyDescent="0.25">
      <c r="A361" s="94" t="s">
        <v>363</v>
      </c>
      <c r="C361" s="94" t="str">
        <f t="shared" si="5"/>
        <v>Dec 21</v>
      </c>
      <c r="D361" s="94">
        <v>2207.1999999999998</v>
      </c>
      <c r="E361" s="94">
        <v>5514.5</v>
      </c>
    </row>
    <row r="362" spans="1:5" x14ac:dyDescent="0.25">
      <c r="A362" s="94" t="s">
        <v>364</v>
      </c>
      <c r="C362" s="94" t="str">
        <f t="shared" si="5"/>
        <v>Dec 21</v>
      </c>
      <c r="D362" s="94">
        <v>2175.9</v>
      </c>
      <c r="E362" s="94">
        <v>5514.5</v>
      </c>
    </row>
    <row r="363" spans="1:5" x14ac:dyDescent="0.25">
      <c r="A363" s="94" t="s">
        <v>365</v>
      </c>
      <c r="C363" s="94" t="str">
        <f t="shared" si="5"/>
        <v>Dec 21</v>
      </c>
      <c r="D363" s="94">
        <v>2279.3000000000002</v>
      </c>
      <c r="E363" s="94">
        <v>5514.5</v>
      </c>
    </row>
    <row r="364" spans="1:5" x14ac:dyDescent="0.25">
      <c r="A364" s="94" t="s">
        <v>366</v>
      </c>
      <c r="C364" s="94" t="str">
        <f t="shared" si="5"/>
        <v>Dec 21</v>
      </c>
      <c r="D364" s="94">
        <v>2315.5</v>
      </c>
      <c r="E364" s="94">
        <v>5514.5</v>
      </c>
    </row>
    <row r="365" spans="1:5" x14ac:dyDescent="0.25">
      <c r="A365" s="94" t="s">
        <v>367</v>
      </c>
      <c r="C365" s="94" t="str">
        <f t="shared" si="5"/>
        <v>Dec 21</v>
      </c>
      <c r="D365" s="94">
        <v>2328.1999999999998</v>
      </c>
      <c r="E365" s="94">
        <v>5514.5</v>
      </c>
    </row>
    <row r="366" spans="1:5" x14ac:dyDescent="0.25">
      <c r="A366" s="94" t="s">
        <v>368</v>
      </c>
      <c r="C366" s="94" t="str">
        <f t="shared" si="5"/>
        <v>Dec 21</v>
      </c>
      <c r="D366" s="94">
        <v>2386.8000000000002</v>
      </c>
      <c r="E366" s="94">
        <v>5571.7</v>
      </c>
    </row>
    <row r="367" spans="1:5" x14ac:dyDescent="0.25">
      <c r="A367" s="94" t="s">
        <v>369</v>
      </c>
      <c r="C367" s="94" t="str">
        <f t="shared" si="5"/>
        <v>Jan 22</v>
      </c>
      <c r="D367" s="94">
        <v>2398.6</v>
      </c>
      <c r="E367" s="94">
        <v>5571.7</v>
      </c>
    </row>
    <row r="368" spans="1:5" x14ac:dyDescent="0.25">
      <c r="A368" s="94" t="s">
        <v>370</v>
      </c>
      <c r="C368" s="94" t="str">
        <f t="shared" si="5"/>
        <v>Jan 22</v>
      </c>
      <c r="D368" s="94">
        <v>2644.3</v>
      </c>
      <c r="E368" s="94">
        <v>5571.7</v>
      </c>
    </row>
    <row r="369" spans="1:5" x14ac:dyDescent="0.25">
      <c r="A369" s="94" t="s">
        <v>371</v>
      </c>
      <c r="C369" s="94" t="str">
        <f t="shared" si="5"/>
        <v>Jan 22</v>
      </c>
      <c r="D369" s="94">
        <v>2916.2</v>
      </c>
      <c r="E369" s="94">
        <v>5571.7</v>
      </c>
    </row>
    <row r="370" spans="1:5" x14ac:dyDescent="0.25">
      <c r="A370" s="94" t="s">
        <v>372</v>
      </c>
      <c r="C370" s="94" t="str">
        <f t="shared" si="5"/>
        <v>Jan 22</v>
      </c>
      <c r="D370" s="94">
        <v>3002.7</v>
      </c>
      <c r="E370" s="94">
        <v>5571.7</v>
      </c>
    </row>
    <row r="371" spans="1:5" x14ac:dyDescent="0.25">
      <c r="A371" s="94" t="s">
        <v>373</v>
      </c>
      <c r="C371" s="94" t="str">
        <f t="shared" si="5"/>
        <v>Jan 22</v>
      </c>
      <c r="D371" s="94">
        <v>3237.3</v>
      </c>
      <c r="E371" s="94">
        <v>5571.7</v>
      </c>
    </row>
    <row r="372" spans="1:5" x14ac:dyDescent="0.25">
      <c r="A372" s="94" t="s">
        <v>374</v>
      </c>
      <c r="C372" s="94" t="str">
        <f t="shared" si="5"/>
        <v>Jan 22</v>
      </c>
      <c r="D372" s="94">
        <v>3197.5</v>
      </c>
      <c r="E372" s="94">
        <v>5571.7</v>
      </c>
    </row>
    <row r="373" spans="1:5" x14ac:dyDescent="0.25">
      <c r="A373" s="94" t="s">
        <v>375</v>
      </c>
      <c r="C373" s="94" t="str">
        <f t="shared" si="5"/>
        <v>Jan 22</v>
      </c>
      <c r="D373" s="94">
        <v>3197.8</v>
      </c>
      <c r="E373" s="94">
        <v>5571.7</v>
      </c>
    </row>
    <row r="374" spans="1:5" x14ac:dyDescent="0.25">
      <c r="A374" s="94" t="s">
        <v>376</v>
      </c>
      <c r="C374" s="94" t="str">
        <f t="shared" si="5"/>
        <v>Jan 22</v>
      </c>
      <c r="D374" s="94">
        <v>2914.8</v>
      </c>
      <c r="E374" s="94">
        <v>5571.7</v>
      </c>
    </row>
    <row r="375" spans="1:5" x14ac:dyDescent="0.25">
      <c r="A375" s="94" t="s">
        <v>377</v>
      </c>
      <c r="C375" s="94" t="str">
        <f t="shared" si="5"/>
        <v>Jan 22</v>
      </c>
      <c r="D375" s="94">
        <v>2936.6</v>
      </c>
      <c r="E375" s="94">
        <v>5571.7</v>
      </c>
    </row>
    <row r="376" spans="1:5" x14ac:dyDescent="0.25">
      <c r="A376" s="94" t="s">
        <v>378</v>
      </c>
      <c r="C376" s="94" t="str">
        <f t="shared" si="5"/>
        <v>Jan 22</v>
      </c>
      <c r="D376" s="94">
        <v>3416.4</v>
      </c>
      <c r="E376" s="94">
        <v>5571.7</v>
      </c>
    </row>
    <row r="377" spans="1:5" x14ac:dyDescent="0.25">
      <c r="A377" s="94" t="s">
        <v>379</v>
      </c>
      <c r="C377" s="94" t="str">
        <f t="shared" si="5"/>
        <v>Jan 22</v>
      </c>
      <c r="D377" s="94">
        <v>3589.2</v>
      </c>
      <c r="E377" s="94">
        <v>5571.7</v>
      </c>
    </row>
    <row r="378" spans="1:5" x14ac:dyDescent="0.25">
      <c r="A378" s="94" t="s">
        <v>380</v>
      </c>
      <c r="C378" s="94" t="str">
        <f t="shared" si="5"/>
        <v>Jan 22</v>
      </c>
      <c r="D378" s="94">
        <v>3547.7</v>
      </c>
      <c r="E378" s="94">
        <v>5571.7</v>
      </c>
    </row>
    <row r="379" spans="1:5" x14ac:dyDescent="0.25">
      <c r="A379" s="94" t="s">
        <v>381</v>
      </c>
      <c r="C379" s="94" t="str">
        <f t="shared" si="5"/>
        <v>Jan 22</v>
      </c>
      <c r="D379" s="94">
        <v>3728.9</v>
      </c>
      <c r="E379" s="94">
        <v>5571.7</v>
      </c>
    </row>
    <row r="380" spans="1:5" x14ac:dyDescent="0.25">
      <c r="A380" s="94" t="s">
        <v>382</v>
      </c>
      <c r="C380" s="94" t="str">
        <f t="shared" si="5"/>
        <v>Jan 22</v>
      </c>
      <c r="D380" s="94">
        <v>3646.6</v>
      </c>
      <c r="E380" s="94">
        <v>5571.7</v>
      </c>
    </row>
    <row r="381" spans="1:5" x14ac:dyDescent="0.25">
      <c r="A381" s="94" t="s">
        <v>383</v>
      </c>
      <c r="C381" s="94" t="str">
        <f t="shared" si="5"/>
        <v>Jan 22</v>
      </c>
      <c r="D381" s="94">
        <v>3391.6</v>
      </c>
      <c r="E381" s="94">
        <v>5571.7</v>
      </c>
    </row>
    <row r="382" spans="1:5" x14ac:dyDescent="0.25">
      <c r="A382" s="94" t="s">
        <v>384</v>
      </c>
      <c r="C382" s="94" t="str">
        <f t="shared" si="5"/>
        <v>Jan 22</v>
      </c>
      <c r="D382" s="94">
        <v>3443</v>
      </c>
      <c r="E382" s="94">
        <v>5571.7</v>
      </c>
    </row>
    <row r="383" spans="1:5" x14ac:dyDescent="0.25">
      <c r="A383" s="94" t="s">
        <v>385</v>
      </c>
      <c r="C383" s="94" t="str">
        <f t="shared" si="5"/>
        <v>Jan 22</v>
      </c>
      <c r="D383" s="94">
        <v>3782.4</v>
      </c>
      <c r="E383" s="94">
        <v>5571.7</v>
      </c>
    </row>
    <row r="384" spans="1:5" x14ac:dyDescent="0.25">
      <c r="A384" s="94" t="s">
        <v>386</v>
      </c>
      <c r="C384" s="94" t="str">
        <f t="shared" si="5"/>
        <v>Jan 22</v>
      </c>
      <c r="D384" s="94">
        <v>4061.6</v>
      </c>
      <c r="E384" s="94">
        <v>5571.7</v>
      </c>
    </row>
    <row r="385" spans="1:5" x14ac:dyDescent="0.25">
      <c r="A385" s="94" t="s">
        <v>387</v>
      </c>
      <c r="C385" s="94" t="str">
        <f t="shared" si="5"/>
        <v>Jan 22</v>
      </c>
      <c r="D385" s="94">
        <v>3973</v>
      </c>
      <c r="E385" s="94">
        <v>5571.7</v>
      </c>
    </row>
    <row r="386" spans="1:5" x14ac:dyDescent="0.25">
      <c r="A386" s="94" t="s">
        <v>388</v>
      </c>
      <c r="C386" s="94" t="str">
        <f t="shared" ref="C386:C449" si="6">TEXT(A386, "mmm yy")</f>
        <v>Jan 22</v>
      </c>
      <c r="D386" s="94">
        <v>3685.1</v>
      </c>
      <c r="E386" s="94">
        <v>5571.7</v>
      </c>
    </row>
    <row r="387" spans="1:5" x14ac:dyDescent="0.25">
      <c r="A387" s="94" t="s">
        <v>389</v>
      </c>
      <c r="C387" s="94" t="str">
        <f t="shared" si="6"/>
        <v>Jan 22</v>
      </c>
      <c r="D387" s="94">
        <v>3482.9</v>
      </c>
      <c r="E387" s="94">
        <v>5571.7</v>
      </c>
    </row>
    <row r="388" spans="1:5" x14ac:dyDescent="0.25">
      <c r="A388" s="94" t="s">
        <v>390</v>
      </c>
      <c r="C388" s="94" t="str">
        <f t="shared" si="6"/>
        <v>Jan 22</v>
      </c>
      <c r="D388" s="94">
        <v>3321</v>
      </c>
      <c r="E388" s="94">
        <v>5571.7</v>
      </c>
    </row>
    <row r="389" spans="1:5" x14ac:dyDescent="0.25">
      <c r="A389" s="94" t="s">
        <v>391</v>
      </c>
      <c r="C389" s="94" t="str">
        <f t="shared" si="6"/>
        <v>Jan 22</v>
      </c>
      <c r="D389" s="94">
        <v>3289.8</v>
      </c>
      <c r="E389" s="94">
        <v>5571.7</v>
      </c>
    </row>
    <row r="390" spans="1:5" x14ac:dyDescent="0.25">
      <c r="A390" s="94" t="s">
        <v>392</v>
      </c>
      <c r="C390" s="94" t="str">
        <f t="shared" si="6"/>
        <v>Jan 22</v>
      </c>
      <c r="D390" s="94">
        <v>3975.3</v>
      </c>
      <c r="E390" s="94">
        <v>5571.7</v>
      </c>
    </row>
    <row r="391" spans="1:5" x14ac:dyDescent="0.25">
      <c r="A391" s="94" t="s">
        <v>393</v>
      </c>
      <c r="C391" s="94" t="str">
        <f t="shared" si="6"/>
        <v>Jan 22</v>
      </c>
      <c r="D391" s="94">
        <v>4175.3999999999996</v>
      </c>
      <c r="E391" s="94">
        <v>5571.7</v>
      </c>
    </row>
    <row r="392" spans="1:5" x14ac:dyDescent="0.25">
      <c r="A392" s="94" t="s">
        <v>394</v>
      </c>
      <c r="C392" s="94" t="str">
        <f t="shared" si="6"/>
        <v>Jan 22</v>
      </c>
      <c r="D392" s="94">
        <v>4128.8999999999996</v>
      </c>
      <c r="E392" s="94">
        <v>5571.7</v>
      </c>
    </row>
    <row r="393" spans="1:5" x14ac:dyDescent="0.25">
      <c r="A393" s="94" t="s">
        <v>395</v>
      </c>
      <c r="C393" s="94" t="str">
        <f t="shared" si="6"/>
        <v>Jan 22</v>
      </c>
      <c r="D393" s="94">
        <v>4121.2</v>
      </c>
      <c r="E393" s="94">
        <v>5571.7</v>
      </c>
    </row>
    <row r="394" spans="1:5" x14ac:dyDescent="0.25">
      <c r="A394" s="94" t="s">
        <v>396</v>
      </c>
      <c r="C394" s="94" t="str">
        <f t="shared" si="6"/>
        <v>Jan 22</v>
      </c>
      <c r="D394" s="94">
        <v>3635.7</v>
      </c>
      <c r="E394" s="94">
        <v>5571.7</v>
      </c>
    </row>
    <row r="395" spans="1:5" x14ac:dyDescent="0.25">
      <c r="A395" s="94" t="s">
        <v>397</v>
      </c>
      <c r="C395" s="94" t="str">
        <f t="shared" si="6"/>
        <v>Jan 22</v>
      </c>
      <c r="D395" s="94">
        <v>3467.5</v>
      </c>
      <c r="E395" s="94">
        <v>5571.7</v>
      </c>
    </row>
    <row r="396" spans="1:5" x14ac:dyDescent="0.25">
      <c r="A396" s="94" t="s">
        <v>398</v>
      </c>
      <c r="C396" s="94" t="str">
        <f t="shared" si="6"/>
        <v>Jan 22</v>
      </c>
      <c r="D396" s="94">
        <v>3437</v>
      </c>
      <c r="E396" s="94">
        <v>5571.7</v>
      </c>
    </row>
    <row r="397" spans="1:5" x14ac:dyDescent="0.25">
      <c r="A397" s="94" t="s">
        <v>399</v>
      </c>
      <c r="C397" s="94" t="str">
        <f t="shared" si="6"/>
        <v>Jan 22</v>
      </c>
      <c r="D397" s="94">
        <v>3510.1</v>
      </c>
      <c r="E397" s="94">
        <v>5571.7</v>
      </c>
    </row>
    <row r="398" spans="1:5" x14ac:dyDescent="0.25">
      <c r="A398" s="94" t="s">
        <v>400</v>
      </c>
      <c r="C398" s="94" t="str">
        <f t="shared" si="6"/>
        <v>Feb 22</v>
      </c>
      <c r="D398" s="94">
        <v>3284.6</v>
      </c>
      <c r="E398" s="94">
        <v>5571.7</v>
      </c>
    </row>
    <row r="399" spans="1:5" x14ac:dyDescent="0.25">
      <c r="A399" s="94" t="s">
        <v>401</v>
      </c>
      <c r="C399" s="94" t="str">
        <f t="shared" si="6"/>
        <v>Feb 22</v>
      </c>
      <c r="D399" s="94">
        <v>3569.7</v>
      </c>
      <c r="E399" s="94">
        <v>5571.7</v>
      </c>
    </row>
    <row r="400" spans="1:5" x14ac:dyDescent="0.25">
      <c r="A400" s="94" t="s">
        <v>402</v>
      </c>
      <c r="C400" s="94" t="str">
        <f t="shared" si="6"/>
        <v>Feb 22</v>
      </c>
      <c r="D400" s="94">
        <v>3647</v>
      </c>
      <c r="E400" s="94">
        <v>5571.7</v>
      </c>
    </row>
    <row r="401" spans="1:5" x14ac:dyDescent="0.25">
      <c r="A401" s="94" t="s">
        <v>403</v>
      </c>
      <c r="C401" s="94" t="str">
        <f t="shared" si="6"/>
        <v>Feb 22</v>
      </c>
      <c r="D401" s="94">
        <v>3565</v>
      </c>
      <c r="E401" s="94">
        <v>5571.7</v>
      </c>
    </row>
    <row r="402" spans="1:5" x14ac:dyDescent="0.25">
      <c r="A402" s="94" t="s">
        <v>404</v>
      </c>
      <c r="C402" s="94" t="str">
        <f t="shared" si="6"/>
        <v>Feb 22</v>
      </c>
      <c r="D402" s="94">
        <v>3104.3</v>
      </c>
      <c r="E402" s="94">
        <v>5571.7</v>
      </c>
    </row>
    <row r="403" spans="1:5" x14ac:dyDescent="0.25">
      <c r="A403" s="94" t="s">
        <v>405</v>
      </c>
      <c r="C403" s="94" t="str">
        <f t="shared" si="6"/>
        <v>Feb 22</v>
      </c>
      <c r="D403" s="94">
        <v>3027.2</v>
      </c>
      <c r="E403" s="94">
        <v>5571.7</v>
      </c>
    </row>
    <row r="404" spans="1:5" x14ac:dyDescent="0.25">
      <c r="A404" s="94" t="s">
        <v>406</v>
      </c>
      <c r="C404" s="94" t="str">
        <f t="shared" si="6"/>
        <v>Feb 22</v>
      </c>
      <c r="D404" s="94">
        <v>3332.4</v>
      </c>
      <c r="E404" s="94">
        <v>5571.7</v>
      </c>
    </row>
    <row r="405" spans="1:5" x14ac:dyDescent="0.25">
      <c r="A405" s="94" t="s">
        <v>407</v>
      </c>
      <c r="C405" s="94" t="str">
        <f t="shared" si="6"/>
        <v>Feb 22</v>
      </c>
      <c r="D405" s="94">
        <v>3421.6</v>
      </c>
      <c r="E405" s="94">
        <v>5571.7</v>
      </c>
    </row>
    <row r="406" spans="1:5" x14ac:dyDescent="0.25">
      <c r="A406" s="94" t="s">
        <v>408</v>
      </c>
      <c r="C406" s="94" t="str">
        <f t="shared" si="6"/>
        <v>Feb 22</v>
      </c>
      <c r="D406" s="94">
        <v>3473.2</v>
      </c>
      <c r="E406" s="94">
        <v>5571.7</v>
      </c>
    </row>
    <row r="407" spans="1:5" x14ac:dyDescent="0.25">
      <c r="A407" s="94" t="s">
        <v>409</v>
      </c>
      <c r="C407" s="94" t="str">
        <f t="shared" si="6"/>
        <v>Feb 22</v>
      </c>
      <c r="D407" s="94">
        <v>3641.7</v>
      </c>
      <c r="E407" s="94">
        <v>5571.7</v>
      </c>
    </row>
    <row r="408" spans="1:5" x14ac:dyDescent="0.25">
      <c r="A408" s="94" t="s">
        <v>410</v>
      </c>
      <c r="C408" s="94" t="str">
        <f t="shared" si="6"/>
        <v>Feb 22</v>
      </c>
      <c r="D408" s="94">
        <v>3586.3</v>
      </c>
      <c r="E408" s="94">
        <v>5571.7</v>
      </c>
    </row>
    <row r="409" spans="1:5" x14ac:dyDescent="0.25">
      <c r="A409" s="94" t="s">
        <v>411</v>
      </c>
      <c r="C409" s="94" t="str">
        <f t="shared" si="6"/>
        <v>Feb 22</v>
      </c>
      <c r="D409" s="94">
        <v>3363.3</v>
      </c>
      <c r="E409" s="94">
        <v>5571.7</v>
      </c>
    </row>
    <row r="410" spans="1:5" x14ac:dyDescent="0.25">
      <c r="A410" s="94" t="s">
        <v>412</v>
      </c>
      <c r="C410" s="94" t="str">
        <f t="shared" si="6"/>
        <v>Feb 22</v>
      </c>
      <c r="D410" s="94">
        <v>2982.4</v>
      </c>
      <c r="E410" s="94">
        <v>5571.7</v>
      </c>
    </row>
    <row r="411" spans="1:5" x14ac:dyDescent="0.25">
      <c r="A411" s="94" t="s">
        <v>413</v>
      </c>
      <c r="C411" s="94" t="str">
        <f t="shared" si="6"/>
        <v>Feb 22</v>
      </c>
      <c r="D411" s="94">
        <v>3369</v>
      </c>
      <c r="E411" s="94">
        <v>5571.7</v>
      </c>
    </row>
    <row r="412" spans="1:5" x14ac:dyDescent="0.25">
      <c r="A412" s="94" t="s">
        <v>414</v>
      </c>
      <c r="C412" s="94" t="str">
        <f t="shared" si="6"/>
        <v>Feb 22</v>
      </c>
      <c r="D412" s="94">
        <v>3425.4</v>
      </c>
      <c r="E412" s="94">
        <v>5571.7</v>
      </c>
    </row>
    <row r="413" spans="1:5" x14ac:dyDescent="0.25">
      <c r="A413" s="94" t="s">
        <v>415</v>
      </c>
      <c r="C413" s="94" t="str">
        <f t="shared" si="6"/>
        <v>Feb 22</v>
      </c>
      <c r="D413" s="94">
        <v>3283.3</v>
      </c>
      <c r="E413" s="94">
        <v>5571.7</v>
      </c>
    </row>
    <row r="414" spans="1:5" x14ac:dyDescent="0.25">
      <c r="A414" s="94" t="s">
        <v>416</v>
      </c>
      <c r="C414" s="94" t="str">
        <f t="shared" si="6"/>
        <v>Feb 22</v>
      </c>
      <c r="D414" s="94">
        <v>3593.4</v>
      </c>
      <c r="E414" s="94">
        <v>5571.7</v>
      </c>
    </row>
    <row r="415" spans="1:5" x14ac:dyDescent="0.25">
      <c r="A415" s="94" t="s">
        <v>417</v>
      </c>
      <c r="C415" s="94" t="str">
        <f t="shared" si="6"/>
        <v>Feb 22</v>
      </c>
      <c r="D415" s="94">
        <v>3588.3</v>
      </c>
      <c r="E415" s="94">
        <v>5571.7</v>
      </c>
    </row>
    <row r="416" spans="1:5" x14ac:dyDescent="0.25">
      <c r="A416" s="94" t="s">
        <v>418</v>
      </c>
      <c r="C416" s="94" t="str">
        <f t="shared" si="6"/>
        <v>Feb 22</v>
      </c>
      <c r="D416" s="94">
        <v>2923.3</v>
      </c>
      <c r="E416" s="94">
        <v>5571.7</v>
      </c>
    </row>
    <row r="417" spans="1:5" x14ac:dyDescent="0.25">
      <c r="A417" s="94" t="s">
        <v>419</v>
      </c>
      <c r="C417" s="94" t="str">
        <f t="shared" si="6"/>
        <v>Feb 22</v>
      </c>
      <c r="D417" s="94">
        <v>2842.7</v>
      </c>
      <c r="E417" s="94">
        <v>5571.7</v>
      </c>
    </row>
    <row r="418" spans="1:5" x14ac:dyDescent="0.25">
      <c r="A418" s="94" t="s">
        <v>420</v>
      </c>
      <c r="C418" s="94" t="str">
        <f t="shared" si="6"/>
        <v>Feb 22</v>
      </c>
      <c r="D418" s="94">
        <v>3017.1</v>
      </c>
      <c r="E418" s="94">
        <v>5571.7</v>
      </c>
    </row>
    <row r="419" spans="1:5" x14ac:dyDescent="0.25">
      <c r="A419" s="94" t="s">
        <v>421</v>
      </c>
      <c r="C419" s="94" t="str">
        <f t="shared" si="6"/>
        <v>Feb 22</v>
      </c>
      <c r="D419" s="94">
        <v>3039.5</v>
      </c>
      <c r="E419" s="94">
        <v>5571.7</v>
      </c>
    </row>
    <row r="420" spans="1:5" x14ac:dyDescent="0.25">
      <c r="A420" s="94" t="s">
        <v>422</v>
      </c>
      <c r="C420" s="94" t="str">
        <f t="shared" si="6"/>
        <v>Feb 22</v>
      </c>
      <c r="D420" s="94">
        <v>3138.3</v>
      </c>
      <c r="E420" s="94">
        <v>5571.7</v>
      </c>
    </row>
    <row r="421" spans="1:5" x14ac:dyDescent="0.25">
      <c r="A421" s="94" t="s">
        <v>423</v>
      </c>
      <c r="C421" s="94" t="str">
        <f t="shared" si="6"/>
        <v>Feb 22</v>
      </c>
      <c r="D421" s="94">
        <v>3098.4</v>
      </c>
      <c r="E421" s="94">
        <v>5571.7</v>
      </c>
    </row>
    <row r="422" spans="1:5" x14ac:dyDescent="0.25">
      <c r="A422" s="94" t="s">
        <v>424</v>
      </c>
      <c r="C422" s="94" t="str">
        <f t="shared" si="6"/>
        <v>Feb 22</v>
      </c>
      <c r="D422" s="94">
        <v>2991.5</v>
      </c>
      <c r="E422" s="94">
        <v>5571.7</v>
      </c>
    </row>
    <row r="423" spans="1:5" x14ac:dyDescent="0.25">
      <c r="A423" s="94" t="s">
        <v>425</v>
      </c>
      <c r="C423" s="94" t="str">
        <f t="shared" si="6"/>
        <v>Feb 22</v>
      </c>
      <c r="D423" s="94">
        <v>2930.5</v>
      </c>
      <c r="E423" s="94">
        <v>5571.7</v>
      </c>
    </row>
    <row r="424" spans="1:5" x14ac:dyDescent="0.25">
      <c r="A424" s="94" t="s">
        <v>426</v>
      </c>
      <c r="C424" s="94" t="str">
        <f t="shared" si="6"/>
        <v>Feb 22</v>
      </c>
      <c r="D424" s="94">
        <v>2880</v>
      </c>
      <c r="E424" s="94">
        <v>5571.7</v>
      </c>
    </row>
    <row r="425" spans="1:5" x14ac:dyDescent="0.25">
      <c r="A425" s="94" t="s">
        <v>427</v>
      </c>
      <c r="C425" s="94" t="str">
        <f t="shared" si="6"/>
        <v>Feb 22</v>
      </c>
      <c r="D425" s="94">
        <v>3293.4</v>
      </c>
      <c r="E425" s="94">
        <v>5571.7</v>
      </c>
    </row>
    <row r="426" spans="1:5" x14ac:dyDescent="0.25">
      <c r="A426" s="94" t="s">
        <v>428</v>
      </c>
      <c r="C426" s="94" t="str">
        <f t="shared" si="6"/>
        <v>Mar 22</v>
      </c>
      <c r="D426" s="94">
        <v>3430.3</v>
      </c>
      <c r="E426" s="94">
        <v>5571.7</v>
      </c>
    </row>
    <row r="427" spans="1:5" x14ac:dyDescent="0.25">
      <c r="A427" s="94" t="s">
        <v>429</v>
      </c>
      <c r="C427" s="94" t="str">
        <f t="shared" si="6"/>
        <v>Mar 22</v>
      </c>
      <c r="D427" s="94">
        <v>3344.3</v>
      </c>
      <c r="E427" s="94">
        <v>5571.7</v>
      </c>
    </row>
    <row r="428" spans="1:5" x14ac:dyDescent="0.25">
      <c r="A428" s="94" t="s">
        <v>430</v>
      </c>
      <c r="C428" s="94" t="str">
        <f t="shared" si="6"/>
        <v>Mar 22</v>
      </c>
      <c r="D428" s="94">
        <v>3362.3</v>
      </c>
      <c r="E428" s="94">
        <v>5571.7</v>
      </c>
    </row>
    <row r="429" spans="1:5" x14ac:dyDescent="0.25">
      <c r="A429" s="94" t="s">
        <v>431</v>
      </c>
      <c r="C429" s="94" t="str">
        <f t="shared" si="6"/>
        <v>Mar 22</v>
      </c>
      <c r="D429" s="94">
        <v>3255.3</v>
      </c>
      <c r="E429" s="94">
        <v>5571.7</v>
      </c>
    </row>
    <row r="430" spans="1:5" x14ac:dyDescent="0.25">
      <c r="A430" s="94" t="s">
        <v>432</v>
      </c>
      <c r="C430" s="94" t="str">
        <f t="shared" si="6"/>
        <v>Mar 22</v>
      </c>
      <c r="D430" s="94">
        <v>3157.2</v>
      </c>
      <c r="E430" s="94">
        <v>5571.7</v>
      </c>
    </row>
    <row r="431" spans="1:5" x14ac:dyDescent="0.25">
      <c r="A431" s="94" t="s">
        <v>433</v>
      </c>
      <c r="C431" s="94" t="str">
        <f t="shared" si="6"/>
        <v>Mar 22</v>
      </c>
      <c r="D431" s="94">
        <v>3043.2</v>
      </c>
      <c r="E431" s="94">
        <v>5571.7</v>
      </c>
    </row>
    <row r="432" spans="1:5" x14ac:dyDescent="0.25">
      <c r="A432" s="94" t="s">
        <v>434</v>
      </c>
      <c r="C432" s="94" t="str">
        <f t="shared" si="6"/>
        <v>Mar 22</v>
      </c>
      <c r="D432" s="94">
        <v>3585.7</v>
      </c>
      <c r="E432" s="94">
        <v>5571.7</v>
      </c>
    </row>
    <row r="433" spans="1:5" x14ac:dyDescent="0.25">
      <c r="A433" s="94" t="s">
        <v>435</v>
      </c>
      <c r="C433" s="94" t="str">
        <f t="shared" si="6"/>
        <v>Mar 22</v>
      </c>
      <c r="D433" s="94">
        <v>3831.6</v>
      </c>
      <c r="E433" s="94">
        <v>5571.7</v>
      </c>
    </row>
    <row r="434" spans="1:5" x14ac:dyDescent="0.25">
      <c r="A434" s="94" t="s">
        <v>436</v>
      </c>
      <c r="C434" s="94" t="str">
        <f t="shared" si="6"/>
        <v>Mar 22</v>
      </c>
      <c r="D434" s="94">
        <v>3761.2</v>
      </c>
      <c r="E434" s="94">
        <v>5571.7</v>
      </c>
    </row>
    <row r="435" spans="1:5" x14ac:dyDescent="0.25">
      <c r="A435" s="94" t="s">
        <v>437</v>
      </c>
      <c r="C435" s="94" t="str">
        <f t="shared" si="6"/>
        <v>Mar 22</v>
      </c>
      <c r="D435" s="94">
        <v>3527.4</v>
      </c>
      <c r="E435" s="94">
        <v>5571.7</v>
      </c>
    </row>
    <row r="436" spans="1:5" x14ac:dyDescent="0.25">
      <c r="A436" s="94" t="s">
        <v>438</v>
      </c>
      <c r="C436" s="94" t="str">
        <f t="shared" si="6"/>
        <v>Mar 22</v>
      </c>
      <c r="D436" s="94">
        <v>3749.1</v>
      </c>
      <c r="E436" s="94">
        <v>5571.7</v>
      </c>
    </row>
    <row r="437" spans="1:5" x14ac:dyDescent="0.25">
      <c r="A437" s="94" t="s">
        <v>439</v>
      </c>
      <c r="C437" s="94" t="str">
        <f t="shared" si="6"/>
        <v>Mar 22</v>
      </c>
      <c r="D437" s="94">
        <v>3290.2</v>
      </c>
      <c r="E437" s="94">
        <v>5571.7</v>
      </c>
    </row>
    <row r="438" spans="1:5" x14ac:dyDescent="0.25">
      <c r="A438" s="94" t="s">
        <v>440</v>
      </c>
      <c r="C438" s="94" t="str">
        <f t="shared" si="6"/>
        <v>Mar 22</v>
      </c>
      <c r="D438" s="94">
        <v>3179.7</v>
      </c>
      <c r="E438" s="94">
        <v>5571.7</v>
      </c>
    </row>
    <row r="439" spans="1:5" x14ac:dyDescent="0.25">
      <c r="A439" s="94" t="s">
        <v>441</v>
      </c>
      <c r="C439" s="94" t="str">
        <f t="shared" si="6"/>
        <v>Mar 22</v>
      </c>
      <c r="D439" s="94">
        <v>3254.9</v>
      </c>
      <c r="E439" s="94">
        <v>5571.7</v>
      </c>
    </row>
    <row r="440" spans="1:5" x14ac:dyDescent="0.25">
      <c r="A440" s="94" t="s">
        <v>442</v>
      </c>
      <c r="C440" s="94" t="str">
        <f t="shared" si="6"/>
        <v>Mar 22</v>
      </c>
      <c r="D440" s="94">
        <v>3528.8</v>
      </c>
      <c r="E440" s="94">
        <v>5571.7</v>
      </c>
    </row>
    <row r="441" spans="1:5" x14ac:dyDescent="0.25">
      <c r="A441" s="94" t="s">
        <v>443</v>
      </c>
      <c r="C441" s="94" t="str">
        <f t="shared" si="6"/>
        <v>Mar 22</v>
      </c>
      <c r="D441" s="94">
        <v>3675.8</v>
      </c>
      <c r="E441" s="94">
        <v>5571.7</v>
      </c>
    </row>
    <row r="442" spans="1:5" x14ac:dyDescent="0.25">
      <c r="A442" s="94" t="s">
        <v>444</v>
      </c>
      <c r="C442" s="94" t="str">
        <f t="shared" si="6"/>
        <v>Mar 22</v>
      </c>
      <c r="D442" s="94">
        <v>3511</v>
      </c>
      <c r="E442" s="94">
        <v>5571.7</v>
      </c>
    </row>
    <row r="443" spans="1:5" x14ac:dyDescent="0.25">
      <c r="A443" s="94" t="s">
        <v>445</v>
      </c>
      <c r="C443" s="94" t="str">
        <f t="shared" si="6"/>
        <v>Mar 22</v>
      </c>
      <c r="D443" s="94">
        <v>3691.4</v>
      </c>
      <c r="E443" s="94">
        <v>5571.7</v>
      </c>
    </row>
    <row r="444" spans="1:5" x14ac:dyDescent="0.25">
      <c r="A444" s="94" t="s">
        <v>446</v>
      </c>
      <c r="C444" s="94" t="str">
        <f t="shared" si="6"/>
        <v>Mar 22</v>
      </c>
      <c r="D444" s="94">
        <v>3413.1</v>
      </c>
      <c r="E444" s="94">
        <v>5571.7</v>
      </c>
    </row>
    <row r="445" spans="1:5" x14ac:dyDescent="0.25">
      <c r="A445" s="94" t="s">
        <v>447</v>
      </c>
      <c r="C445" s="94" t="str">
        <f t="shared" si="6"/>
        <v>Mar 22</v>
      </c>
      <c r="D445" s="94">
        <v>3325.4</v>
      </c>
      <c r="E445" s="94">
        <v>5571.7</v>
      </c>
    </row>
    <row r="446" spans="1:5" x14ac:dyDescent="0.25">
      <c r="A446" s="94" t="s">
        <v>448</v>
      </c>
      <c r="C446" s="94" t="str">
        <f t="shared" si="6"/>
        <v>Mar 22</v>
      </c>
      <c r="D446" s="94">
        <v>3689.5</v>
      </c>
      <c r="E446" s="94">
        <v>5600.3</v>
      </c>
    </row>
    <row r="447" spans="1:5" x14ac:dyDescent="0.25">
      <c r="A447" s="94" t="s">
        <v>449</v>
      </c>
      <c r="C447" s="94" t="str">
        <f t="shared" si="6"/>
        <v>Mar 22</v>
      </c>
      <c r="D447" s="94">
        <v>3639.4</v>
      </c>
      <c r="E447" s="94">
        <v>5600.3</v>
      </c>
    </row>
    <row r="448" spans="1:5" x14ac:dyDescent="0.25">
      <c r="A448" s="94" t="s">
        <v>450</v>
      </c>
      <c r="C448" s="94" t="str">
        <f t="shared" si="6"/>
        <v>Mar 22</v>
      </c>
      <c r="D448" s="94">
        <v>3684.3</v>
      </c>
      <c r="E448" s="94">
        <v>5600.3</v>
      </c>
    </row>
    <row r="449" spans="1:5" x14ac:dyDescent="0.25">
      <c r="A449" s="94" t="s">
        <v>451</v>
      </c>
      <c r="C449" s="94" t="str">
        <f t="shared" si="6"/>
        <v>Mar 22</v>
      </c>
      <c r="D449" s="94">
        <v>3665.1</v>
      </c>
      <c r="E449" s="94">
        <v>5600.3</v>
      </c>
    </row>
    <row r="450" spans="1:5" x14ac:dyDescent="0.25">
      <c r="A450" s="94" t="s">
        <v>452</v>
      </c>
      <c r="C450" s="94" t="str">
        <f t="shared" ref="C450:C513" si="7">TEXT(A450, "mmm yy")</f>
        <v>Mar 22</v>
      </c>
      <c r="D450" s="94">
        <v>3598.6</v>
      </c>
      <c r="E450" s="94">
        <v>5600.3</v>
      </c>
    </row>
    <row r="451" spans="1:5" x14ac:dyDescent="0.25">
      <c r="A451" s="94" t="s">
        <v>453</v>
      </c>
      <c r="C451" s="94" t="str">
        <f t="shared" si="7"/>
        <v>Mar 22</v>
      </c>
      <c r="D451" s="94">
        <v>3165.6</v>
      </c>
      <c r="E451" s="94">
        <v>5547.8</v>
      </c>
    </row>
    <row r="452" spans="1:5" x14ac:dyDescent="0.25">
      <c r="A452" s="94" t="s">
        <v>454</v>
      </c>
      <c r="C452" s="94" t="str">
        <f t="shared" si="7"/>
        <v>Mar 22</v>
      </c>
      <c r="D452" s="94">
        <v>3109</v>
      </c>
      <c r="E452" s="94">
        <v>5600.3</v>
      </c>
    </row>
    <row r="453" spans="1:5" x14ac:dyDescent="0.25">
      <c r="A453" s="94" t="s">
        <v>455</v>
      </c>
      <c r="C453" s="94" t="str">
        <f t="shared" si="7"/>
        <v>Mar 22</v>
      </c>
      <c r="D453" s="94">
        <v>3607.8</v>
      </c>
      <c r="E453" s="94">
        <v>5600.3</v>
      </c>
    </row>
    <row r="454" spans="1:5" x14ac:dyDescent="0.25">
      <c r="A454" s="94" t="s">
        <v>456</v>
      </c>
      <c r="C454" s="94" t="str">
        <f t="shared" si="7"/>
        <v>Mar 22</v>
      </c>
      <c r="D454" s="94">
        <v>3839.1</v>
      </c>
      <c r="E454" s="94">
        <v>5600.3</v>
      </c>
    </row>
    <row r="455" spans="1:5" x14ac:dyDescent="0.25">
      <c r="A455" s="94" t="s">
        <v>457</v>
      </c>
      <c r="C455" s="94" t="str">
        <f t="shared" si="7"/>
        <v>Mar 22</v>
      </c>
      <c r="D455" s="94">
        <v>3498.7</v>
      </c>
      <c r="E455" s="94">
        <v>5600.3</v>
      </c>
    </row>
    <row r="456" spans="1:5" x14ac:dyDescent="0.25">
      <c r="A456" s="94" t="s">
        <v>458</v>
      </c>
      <c r="C456" s="94" t="str">
        <f t="shared" si="7"/>
        <v>Mar 22</v>
      </c>
      <c r="D456" s="94">
        <v>3475.5</v>
      </c>
      <c r="E456" s="94">
        <v>5600.3</v>
      </c>
    </row>
    <row r="457" spans="1:5" x14ac:dyDescent="0.25">
      <c r="A457" s="94" t="s">
        <v>459</v>
      </c>
      <c r="C457" s="94" t="str">
        <f t="shared" si="7"/>
        <v>Apr 22</v>
      </c>
      <c r="D457" s="94">
        <v>3430.9</v>
      </c>
      <c r="E457" s="94">
        <v>5600.3</v>
      </c>
    </row>
    <row r="458" spans="1:5" x14ac:dyDescent="0.25">
      <c r="A458" s="94" t="s">
        <v>460</v>
      </c>
      <c r="C458" s="94" t="str">
        <f t="shared" si="7"/>
        <v>Apr 22</v>
      </c>
      <c r="D458" s="94">
        <v>3219.4</v>
      </c>
      <c r="E458" s="94">
        <v>5600.3</v>
      </c>
    </row>
    <row r="459" spans="1:5" x14ac:dyDescent="0.25">
      <c r="A459" s="94" t="s">
        <v>461</v>
      </c>
      <c r="C459" s="94" t="str">
        <f t="shared" si="7"/>
        <v>Apr 22</v>
      </c>
      <c r="D459" s="94">
        <v>3300.1</v>
      </c>
      <c r="E459" s="94">
        <v>5600.3</v>
      </c>
    </row>
    <row r="460" spans="1:5" x14ac:dyDescent="0.25">
      <c r="A460" s="94" t="s">
        <v>462</v>
      </c>
      <c r="C460" s="94" t="str">
        <f t="shared" si="7"/>
        <v>Apr 22</v>
      </c>
      <c r="D460" s="94">
        <v>3760.4</v>
      </c>
      <c r="E460" s="94">
        <v>5600.3</v>
      </c>
    </row>
    <row r="461" spans="1:5" x14ac:dyDescent="0.25">
      <c r="A461" s="94" t="s">
        <v>463</v>
      </c>
      <c r="C461" s="94" t="str">
        <f t="shared" si="7"/>
        <v>Apr 22</v>
      </c>
      <c r="D461" s="94">
        <v>3874.7</v>
      </c>
      <c r="E461" s="94">
        <v>5600.3</v>
      </c>
    </row>
    <row r="462" spans="1:5" x14ac:dyDescent="0.25">
      <c r="A462" s="94" t="s">
        <v>464</v>
      </c>
      <c r="C462" s="94" t="str">
        <f t="shared" si="7"/>
        <v>Apr 22</v>
      </c>
      <c r="D462" s="94">
        <v>3798.1</v>
      </c>
      <c r="E462" s="94">
        <v>5600.3</v>
      </c>
    </row>
    <row r="463" spans="1:5" x14ac:dyDescent="0.25">
      <c r="A463" s="94" t="s">
        <v>465</v>
      </c>
      <c r="C463" s="94" t="str">
        <f t="shared" si="7"/>
        <v>Apr 22</v>
      </c>
      <c r="D463" s="94">
        <v>3622.2</v>
      </c>
      <c r="E463" s="94">
        <v>5600.3</v>
      </c>
    </row>
    <row r="464" spans="1:5" x14ac:dyDescent="0.25">
      <c r="A464" s="94" t="s">
        <v>466</v>
      </c>
      <c r="C464" s="94" t="str">
        <f t="shared" si="7"/>
        <v>Apr 22</v>
      </c>
      <c r="D464" s="94">
        <v>3435.9</v>
      </c>
      <c r="E464" s="94">
        <v>5600.3</v>
      </c>
    </row>
    <row r="465" spans="1:5" x14ac:dyDescent="0.25">
      <c r="A465" s="94" t="s">
        <v>467</v>
      </c>
      <c r="C465" s="94" t="str">
        <f t="shared" si="7"/>
        <v>Apr 22</v>
      </c>
      <c r="D465" s="94">
        <v>3520.9</v>
      </c>
      <c r="E465" s="94">
        <v>5600.3</v>
      </c>
    </row>
    <row r="466" spans="1:5" x14ac:dyDescent="0.25">
      <c r="A466" s="94" t="s">
        <v>468</v>
      </c>
      <c r="C466" s="94" t="str">
        <f t="shared" si="7"/>
        <v>Apr 22</v>
      </c>
      <c r="D466" s="94">
        <v>3398</v>
      </c>
      <c r="E466" s="94">
        <v>5600.3</v>
      </c>
    </row>
    <row r="467" spans="1:5" x14ac:dyDescent="0.25">
      <c r="A467" s="94" t="s">
        <v>469</v>
      </c>
      <c r="C467" s="94" t="str">
        <f t="shared" si="7"/>
        <v>Apr 22</v>
      </c>
      <c r="D467" s="94">
        <v>3554.4</v>
      </c>
      <c r="E467" s="94">
        <v>5600.3</v>
      </c>
    </row>
    <row r="468" spans="1:5" x14ac:dyDescent="0.25">
      <c r="A468" s="94" t="s">
        <v>470</v>
      </c>
      <c r="C468" s="94" t="str">
        <f t="shared" si="7"/>
        <v>Apr 22</v>
      </c>
      <c r="D468" s="94">
        <v>3790.9</v>
      </c>
      <c r="E468" s="94">
        <v>5600.3</v>
      </c>
    </row>
    <row r="469" spans="1:5" x14ac:dyDescent="0.25">
      <c r="A469" s="94" t="s">
        <v>471</v>
      </c>
      <c r="C469" s="94" t="str">
        <f t="shared" si="7"/>
        <v>Apr 22</v>
      </c>
      <c r="D469" s="94">
        <v>3826.8</v>
      </c>
      <c r="E469" s="94">
        <v>5600.3</v>
      </c>
    </row>
    <row r="470" spans="1:5" x14ac:dyDescent="0.25">
      <c r="A470" s="94" t="s">
        <v>472</v>
      </c>
      <c r="C470" s="94" t="str">
        <f t="shared" si="7"/>
        <v>Apr 22</v>
      </c>
      <c r="D470" s="94">
        <v>3422.2</v>
      </c>
      <c r="E470" s="94">
        <v>5600.3</v>
      </c>
    </row>
    <row r="471" spans="1:5" x14ac:dyDescent="0.25">
      <c r="A471" s="94" t="s">
        <v>473</v>
      </c>
      <c r="C471" s="94" t="str">
        <f t="shared" si="7"/>
        <v>Apr 22</v>
      </c>
      <c r="D471" s="94">
        <v>3481.8</v>
      </c>
      <c r="E471" s="94">
        <v>5600.3</v>
      </c>
    </row>
    <row r="472" spans="1:5" x14ac:dyDescent="0.25">
      <c r="A472" s="94" t="s">
        <v>474</v>
      </c>
      <c r="C472" s="94" t="str">
        <f t="shared" si="7"/>
        <v>Apr 22</v>
      </c>
      <c r="D472" s="94">
        <v>3352.6</v>
      </c>
      <c r="E472" s="94">
        <v>5600.3</v>
      </c>
    </row>
    <row r="473" spans="1:5" x14ac:dyDescent="0.25">
      <c r="A473" s="94" t="s">
        <v>475</v>
      </c>
      <c r="C473" s="94" t="str">
        <f t="shared" si="7"/>
        <v>Apr 22</v>
      </c>
      <c r="D473" s="94">
        <v>3451.5</v>
      </c>
      <c r="E473" s="94">
        <v>5600.3</v>
      </c>
    </row>
    <row r="474" spans="1:5" x14ac:dyDescent="0.25">
      <c r="A474" s="94" t="s">
        <v>476</v>
      </c>
      <c r="C474" s="94" t="str">
        <f t="shared" si="7"/>
        <v>Apr 22</v>
      </c>
      <c r="D474" s="94">
        <v>3601.3</v>
      </c>
      <c r="E474" s="94">
        <v>5600.3</v>
      </c>
    </row>
    <row r="475" spans="1:5" x14ac:dyDescent="0.25">
      <c r="A475" s="94" t="s">
        <v>477</v>
      </c>
      <c r="C475" s="94" t="str">
        <f t="shared" si="7"/>
        <v>Apr 22</v>
      </c>
      <c r="D475" s="94">
        <v>3587.4</v>
      </c>
      <c r="E475" s="94">
        <v>5600.3</v>
      </c>
    </row>
    <row r="476" spans="1:5" x14ac:dyDescent="0.25">
      <c r="A476" s="94" t="s">
        <v>478</v>
      </c>
      <c r="C476" s="94" t="str">
        <f t="shared" si="7"/>
        <v>Apr 22</v>
      </c>
      <c r="D476" s="94">
        <v>3658.5</v>
      </c>
      <c r="E476" s="94">
        <v>5600.3</v>
      </c>
    </row>
    <row r="477" spans="1:5" x14ac:dyDescent="0.25">
      <c r="A477" s="94" t="s">
        <v>479</v>
      </c>
      <c r="C477" s="94" t="str">
        <f t="shared" si="7"/>
        <v>Apr 22</v>
      </c>
      <c r="D477" s="94">
        <v>3763.4</v>
      </c>
      <c r="E477" s="94">
        <v>5600.3</v>
      </c>
    </row>
    <row r="478" spans="1:5" x14ac:dyDescent="0.25">
      <c r="A478" s="94" t="s">
        <v>480</v>
      </c>
      <c r="C478" s="94" t="str">
        <f t="shared" si="7"/>
        <v>Apr 22</v>
      </c>
      <c r="D478" s="94">
        <v>3787.4</v>
      </c>
      <c r="E478" s="94">
        <v>5600.3</v>
      </c>
    </row>
    <row r="479" spans="1:5" x14ac:dyDescent="0.25">
      <c r="A479" s="94" t="s">
        <v>481</v>
      </c>
      <c r="C479" s="94" t="str">
        <f t="shared" si="7"/>
        <v>Apr 22</v>
      </c>
      <c r="D479" s="94">
        <v>3514.9</v>
      </c>
      <c r="E479" s="94">
        <v>5600.3</v>
      </c>
    </row>
    <row r="480" spans="1:5" x14ac:dyDescent="0.25">
      <c r="A480" s="94" t="s">
        <v>482</v>
      </c>
      <c r="C480" s="94" t="str">
        <f t="shared" si="7"/>
        <v>Apr 22</v>
      </c>
      <c r="D480" s="94">
        <v>3587.8</v>
      </c>
      <c r="E480" s="94">
        <v>5600.3</v>
      </c>
    </row>
    <row r="481" spans="1:5" x14ac:dyDescent="0.25">
      <c r="A481" s="94" t="s">
        <v>483</v>
      </c>
      <c r="C481" s="94" t="str">
        <f t="shared" si="7"/>
        <v>Apr 22</v>
      </c>
      <c r="D481" s="94">
        <v>4069.6</v>
      </c>
      <c r="E481" s="94">
        <v>5600.3</v>
      </c>
    </row>
    <row r="482" spans="1:5" x14ac:dyDescent="0.25">
      <c r="A482" s="94" t="s">
        <v>484</v>
      </c>
      <c r="C482" s="94" t="str">
        <f t="shared" si="7"/>
        <v>Apr 22</v>
      </c>
      <c r="D482" s="94">
        <v>4293.3999999999996</v>
      </c>
      <c r="E482" s="94">
        <v>5600.3</v>
      </c>
    </row>
    <row r="483" spans="1:5" x14ac:dyDescent="0.25">
      <c r="A483" s="94" t="s">
        <v>485</v>
      </c>
      <c r="C483" s="94" t="str">
        <f t="shared" si="7"/>
        <v>Apr 22</v>
      </c>
      <c r="D483" s="94">
        <v>4152.3999999999996</v>
      </c>
      <c r="E483" s="94">
        <v>5600.3</v>
      </c>
    </row>
    <row r="484" spans="1:5" x14ac:dyDescent="0.25">
      <c r="A484" s="94" t="s">
        <v>486</v>
      </c>
      <c r="C484" s="94" t="str">
        <f t="shared" si="7"/>
        <v>Apr 22</v>
      </c>
      <c r="D484" s="94">
        <v>4117.2</v>
      </c>
      <c r="E484" s="94">
        <v>5600.3</v>
      </c>
    </row>
    <row r="485" spans="1:5" x14ac:dyDescent="0.25">
      <c r="A485" s="94" t="s">
        <v>487</v>
      </c>
      <c r="C485" s="94" t="str">
        <f t="shared" si="7"/>
        <v>Apr 22</v>
      </c>
      <c r="D485" s="94">
        <v>3967.6</v>
      </c>
      <c r="E485" s="94">
        <v>5600.3</v>
      </c>
    </row>
    <row r="486" spans="1:5" x14ac:dyDescent="0.25">
      <c r="A486" s="94" t="s">
        <v>488</v>
      </c>
      <c r="C486" s="94" t="str">
        <f t="shared" si="7"/>
        <v>Apr 22</v>
      </c>
      <c r="D486" s="94">
        <v>3789.9</v>
      </c>
      <c r="E486" s="94">
        <v>5600.3</v>
      </c>
    </row>
    <row r="487" spans="1:5" x14ac:dyDescent="0.25">
      <c r="A487" s="94" t="s">
        <v>489</v>
      </c>
      <c r="C487" s="94" t="str">
        <f t="shared" si="7"/>
        <v>May 22</v>
      </c>
      <c r="D487" s="94">
        <v>3627.2</v>
      </c>
      <c r="E487" s="94">
        <v>5623.1</v>
      </c>
    </row>
    <row r="488" spans="1:5" x14ac:dyDescent="0.25">
      <c r="A488" s="94" t="s">
        <v>490</v>
      </c>
      <c r="C488" s="94" t="str">
        <f t="shared" si="7"/>
        <v>May 22</v>
      </c>
      <c r="D488" s="94">
        <v>3695.5</v>
      </c>
      <c r="E488" s="94">
        <v>5623.1</v>
      </c>
    </row>
    <row r="489" spans="1:5" x14ac:dyDescent="0.25">
      <c r="A489" s="94" t="s">
        <v>491</v>
      </c>
      <c r="C489" s="94" t="str">
        <f t="shared" si="7"/>
        <v>May 22</v>
      </c>
      <c r="D489" s="94">
        <v>3904.5</v>
      </c>
      <c r="E489" s="94">
        <v>5623.1</v>
      </c>
    </row>
    <row r="490" spans="1:5" x14ac:dyDescent="0.25">
      <c r="A490" s="94" t="s">
        <v>492</v>
      </c>
      <c r="C490" s="94" t="str">
        <f t="shared" si="7"/>
        <v>May 22</v>
      </c>
      <c r="D490" s="94">
        <v>3883.7</v>
      </c>
      <c r="E490" s="94">
        <v>5623.1</v>
      </c>
    </row>
    <row r="491" spans="1:5" x14ac:dyDescent="0.25">
      <c r="A491" s="94" t="s">
        <v>493</v>
      </c>
      <c r="C491" s="94" t="str">
        <f t="shared" si="7"/>
        <v>May 22</v>
      </c>
      <c r="D491" s="94">
        <v>3818.4</v>
      </c>
      <c r="E491" s="94">
        <v>5623.1</v>
      </c>
    </row>
    <row r="492" spans="1:5" x14ac:dyDescent="0.25">
      <c r="A492" s="94" t="s">
        <v>494</v>
      </c>
      <c r="C492" s="94" t="str">
        <f t="shared" si="7"/>
        <v>May 22</v>
      </c>
      <c r="D492" s="94">
        <v>3728.9</v>
      </c>
      <c r="E492" s="94">
        <v>5623.1</v>
      </c>
    </row>
    <row r="493" spans="1:5" x14ac:dyDescent="0.25">
      <c r="A493" s="94" t="s">
        <v>495</v>
      </c>
      <c r="C493" s="94" t="str">
        <f t="shared" si="7"/>
        <v>May 22</v>
      </c>
      <c r="D493" s="94">
        <v>3514.6</v>
      </c>
      <c r="E493" s="94">
        <v>5623.1</v>
      </c>
    </row>
    <row r="494" spans="1:5" x14ac:dyDescent="0.25">
      <c r="A494" s="94" t="s">
        <v>496</v>
      </c>
      <c r="C494" s="94" t="str">
        <f t="shared" si="7"/>
        <v>May 22</v>
      </c>
      <c r="D494" s="94">
        <v>3493.1</v>
      </c>
      <c r="E494" s="94">
        <v>5623.1</v>
      </c>
    </row>
    <row r="495" spans="1:5" x14ac:dyDescent="0.25">
      <c r="A495" s="94" t="s">
        <v>497</v>
      </c>
      <c r="C495" s="94" t="str">
        <f t="shared" si="7"/>
        <v>May 22</v>
      </c>
      <c r="D495" s="94">
        <v>3723.8</v>
      </c>
      <c r="E495" s="94">
        <v>5623.1</v>
      </c>
    </row>
    <row r="496" spans="1:5" x14ac:dyDescent="0.25">
      <c r="A496" s="94" t="s">
        <v>498</v>
      </c>
      <c r="C496" s="94" t="str">
        <f t="shared" si="7"/>
        <v>May 22</v>
      </c>
      <c r="D496" s="94">
        <v>3399</v>
      </c>
      <c r="E496" s="94">
        <v>5623.1</v>
      </c>
    </row>
    <row r="497" spans="1:5" x14ac:dyDescent="0.25">
      <c r="A497" s="94" t="s">
        <v>499</v>
      </c>
      <c r="C497" s="94" t="str">
        <f t="shared" si="7"/>
        <v>May 22</v>
      </c>
      <c r="D497" s="94">
        <v>3406.7</v>
      </c>
      <c r="E497" s="94">
        <v>5623.1</v>
      </c>
    </row>
    <row r="498" spans="1:5" x14ac:dyDescent="0.25">
      <c r="A498" s="94" t="s">
        <v>500</v>
      </c>
      <c r="C498" s="94" t="str">
        <f t="shared" si="7"/>
        <v>May 22</v>
      </c>
      <c r="D498" s="94">
        <v>3517.6</v>
      </c>
      <c r="E498" s="94">
        <v>5623.1</v>
      </c>
    </row>
    <row r="499" spans="1:5" x14ac:dyDescent="0.25">
      <c r="A499" s="94" t="s">
        <v>501</v>
      </c>
      <c r="C499" s="94" t="str">
        <f t="shared" si="7"/>
        <v>May 22</v>
      </c>
      <c r="D499" s="94">
        <v>3837.4</v>
      </c>
      <c r="E499" s="94">
        <v>5623.1</v>
      </c>
    </row>
    <row r="500" spans="1:5" x14ac:dyDescent="0.25">
      <c r="A500" s="94" t="s">
        <v>502</v>
      </c>
      <c r="C500" s="94" t="str">
        <f t="shared" si="7"/>
        <v>May 22</v>
      </c>
      <c r="D500" s="94">
        <v>3546.4</v>
      </c>
      <c r="E500" s="94">
        <v>5623.1</v>
      </c>
    </row>
    <row r="501" spans="1:5" x14ac:dyDescent="0.25">
      <c r="A501" s="94" t="s">
        <v>503</v>
      </c>
      <c r="C501" s="94" t="str">
        <f t="shared" si="7"/>
        <v>May 22</v>
      </c>
      <c r="D501" s="94">
        <v>3312.3</v>
      </c>
      <c r="E501" s="94">
        <v>5623.1</v>
      </c>
    </row>
    <row r="502" spans="1:5" x14ac:dyDescent="0.25">
      <c r="A502" s="94" t="s">
        <v>504</v>
      </c>
      <c r="C502" s="94" t="str">
        <f t="shared" si="7"/>
        <v>May 22</v>
      </c>
      <c r="D502" s="94">
        <v>3619.8</v>
      </c>
      <c r="E502" s="94">
        <v>5623.1</v>
      </c>
    </row>
    <row r="503" spans="1:5" x14ac:dyDescent="0.25">
      <c r="A503" s="94" t="s">
        <v>505</v>
      </c>
      <c r="C503" s="94" t="str">
        <f t="shared" si="7"/>
        <v>May 22</v>
      </c>
      <c r="D503" s="94">
        <v>3757.6</v>
      </c>
      <c r="E503" s="94">
        <v>5623.1</v>
      </c>
    </row>
    <row r="504" spans="1:5" x14ac:dyDescent="0.25">
      <c r="A504" s="94" t="s">
        <v>506</v>
      </c>
      <c r="C504" s="94" t="str">
        <f t="shared" si="7"/>
        <v>May 22</v>
      </c>
      <c r="D504" s="94">
        <v>3601.2</v>
      </c>
      <c r="E504" s="94">
        <v>5623.1</v>
      </c>
    </row>
    <row r="505" spans="1:5" x14ac:dyDescent="0.25">
      <c r="A505" s="94" t="s">
        <v>507</v>
      </c>
      <c r="C505" s="94" t="str">
        <f t="shared" si="7"/>
        <v>May 22</v>
      </c>
      <c r="D505" s="94">
        <v>3778</v>
      </c>
      <c r="E505" s="94">
        <v>5623.1</v>
      </c>
    </row>
    <row r="506" spans="1:5" x14ac:dyDescent="0.25">
      <c r="A506" s="94" t="s">
        <v>508</v>
      </c>
      <c r="C506" s="94" t="str">
        <f t="shared" si="7"/>
        <v>May 22</v>
      </c>
      <c r="D506" s="94">
        <v>3706.1</v>
      </c>
      <c r="E506" s="94">
        <v>5623.1</v>
      </c>
    </row>
    <row r="507" spans="1:5" x14ac:dyDescent="0.25">
      <c r="A507" s="94" t="s">
        <v>509</v>
      </c>
      <c r="C507" s="94" t="str">
        <f t="shared" si="7"/>
        <v>May 22</v>
      </c>
      <c r="D507" s="94">
        <v>3502.3</v>
      </c>
      <c r="E507" s="94">
        <v>5623.1</v>
      </c>
    </row>
    <row r="508" spans="1:5" x14ac:dyDescent="0.25">
      <c r="A508" s="94" t="s">
        <v>510</v>
      </c>
      <c r="C508" s="94" t="str">
        <f t="shared" si="7"/>
        <v>May 22</v>
      </c>
      <c r="D508" s="94">
        <v>3566</v>
      </c>
      <c r="E508" s="94">
        <v>5623.1</v>
      </c>
    </row>
    <row r="509" spans="1:5" x14ac:dyDescent="0.25">
      <c r="A509" s="94" t="s">
        <v>511</v>
      </c>
      <c r="C509" s="94" t="str">
        <f t="shared" si="7"/>
        <v>May 22</v>
      </c>
      <c r="D509" s="94">
        <v>3747.2</v>
      </c>
      <c r="E509" s="94">
        <v>5623.1</v>
      </c>
    </row>
    <row r="510" spans="1:5" x14ac:dyDescent="0.25">
      <c r="A510" s="94" t="s">
        <v>512</v>
      </c>
      <c r="C510" s="94" t="str">
        <f t="shared" si="7"/>
        <v>May 22</v>
      </c>
      <c r="D510" s="94">
        <v>3752</v>
      </c>
      <c r="E510" s="94">
        <v>5623.1</v>
      </c>
    </row>
    <row r="511" spans="1:5" x14ac:dyDescent="0.25">
      <c r="A511" s="94" t="s">
        <v>513</v>
      </c>
      <c r="C511" s="94" t="str">
        <f t="shared" si="7"/>
        <v>May 22</v>
      </c>
      <c r="D511" s="94">
        <v>3765.3</v>
      </c>
      <c r="E511" s="94">
        <v>5623.1</v>
      </c>
    </row>
    <row r="512" spans="1:5" x14ac:dyDescent="0.25">
      <c r="A512" s="94" t="s">
        <v>514</v>
      </c>
      <c r="C512" s="94" t="str">
        <f t="shared" si="7"/>
        <v>May 22</v>
      </c>
      <c r="D512" s="94">
        <v>3627.2</v>
      </c>
      <c r="E512" s="94">
        <v>5623.1</v>
      </c>
    </row>
    <row r="513" spans="1:5" x14ac:dyDescent="0.25">
      <c r="A513" s="94" t="s">
        <v>515</v>
      </c>
      <c r="C513" s="94" t="str">
        <f t="shared" si="7"/>
        <v>May 22</v>
      </c>
      <c r="D513" s="94">
        <v>3549.6</v>
      </c>
      <c r="E513" s="94">
        <v>5623.1</v>
      </c>
    </row>
    <row r="514" spans="1:5" x14ac:dyDescent="0.25">
      <c r="A514" s="94" t="s">
        <v>516</v>
      </c>
      <c r="C514" s="94" t="str">
        <f t="shared" ref="C514:C577" si="8">TEXT(A514, "mmm yy")</f>
        <v>May 22</v>
      </c>
      <c r="D514" s="94">
        <v>3272.8</v>
      </c>
      <c r="E514" s="94">
        <v>5623.1</v>
      </c>
    </row>
    <row r="515" spans="1:5" x14ac:dyDescent="0.25">
      <c r="A515" s="94" t="s">
        <v>517</v>
      </c>
      <c r="C515" s="94" t="str">
        <f t="shared" si="8"/>
        <v>May 22</v>
      </c>
      <c r="D515" s="94">
        <v>3288.4</v>
      </c>
      <c r="E515" s="94">
        <v>5623.1</v>
      </c>
    </row>
    <row r="516" spans="1:5" x14ac:dyDescent="0.25">
      <c r="A516" s="94" t="s">
        <v>518</v>
      </c>
      <c r="C516" s="94" t="str">
        <f t="shared" si="8"/>
        <v>May 22</v>
      </c>
      <c r="D516" s="94">
        <v>3692.5</v>
      </c>
      <c r="E516" s="94">
        <v>5623.1</v>
      </c>
    </row>
    <row r="517" spans="1:5" x14ac:dyDescent="0.25">
      <c r="A517" s="94" t="s">
        <v>519</v>
      </c>
      <c r="C517" s="94" t="str">
        <f t="shared" si="8"/>
        <v>May 22</v>
      </c>
      <c r="D517" s="94">
        <v>3749.3</v>
      </c>
      <c r="E517" s="94">
        <v>5647</v>
      </c>
    </row>
    <row r="518" spans="1:5" x14ac:dyDescent="0.25">
      <c r="A518" s="94" t="s">
        <v>520</v>
      </c>
      <c r="C518" s="94" t="str">
        <f t="shared" si="8"/>
        <v>Jun 22</v>
      </c>
      <c r="D518" s="94">
        <v>3560.8</v>
      </c>
      <c r="E518" s="94">
        <v>5647</v>
      </c>
    </row>
    <row r="519" spans="1:5" x14ac:dyDescent="0.25">
      <c r="A519" s="94" t="s">
        <v>521</v>
      </c>
      <c r="C519" s="94" t="str">
        <f t="shared" si="8"/>
        <v>Jun 22</v>
      </c>
      <c r="D519" s="94">
        <v>3672</v>
      </c>
      <c r="E519" s="94">
        <v>5647</v>
      </c>
    </row>
    <row r="520" spans="1:5" x14ac:dyDescent="0.25">
      <c r="A520" s="94" t="s">
        <v>522</v>
      </c>
      <c r="C520" s="94" t="str">
        <f t="shared" si="8"/>
        <v>Jun 22</v>
      </c>
      <c r="D520" s="94">
        <v>3704.7</v>
      </c>
      <c r="E520" s="94">
        <v>5647</v>
      </c>
    </row>
    <row r="521" spans="1:5" x14ac:dyDescent="0.25">
      <c r="A521" s="94" t="s">
        <v>523</v>
      </c>
      <c r="C521" s="94" t="str">
        <f t="shared" si="8"/>
        <v>Jun 22</v>
      </c>
      <c r="D521" s="94">
        <v>3443</v>
      </c>
      <c r="E521" s="94">
        <v>5647</v>
      </c>
    </row>
    <row r="522" spans="1:5" x14ac:dyDescent="0.25">
      <c r="A522" s="94" t="s">
        <v>524</v>
      </c>
      <c r="C522" s="94" t="str">
        <f t="shared" si="8"/>
        <v>Jun 22</v>
      </c>
      <c r="D522" s="94">
        <v>3261.5</v>
      </c>
      <c r="E522" s="94">
        <v>5647</v>
      </c>
    </row>
    <row r="523" spans="1:5" x14ac:dyDescent="0.25">
      <c r="A523" s="94" t="s">
        <v>525</v>
      </c>
      <c r="C523" s="94" t="str">
        <f t="shared" si="8"/>
        <v>Jun 22</v>
      </c>
      <c r="D523" s="94">
        <v>3270</v>
      </c>
      <c r="E523" s="94">
        <v>5647</v>
      </c>
    </row>
    <row r="524" spans="1:5" x14ac:dyDescent="0.25">
      <c r="A524" s="94" t="s">
        <v>526</v>
      </c>
      <c r="C524" s="94" t="str">
        <f t="shared" si="8"/>
        <v>Jun 22</v>
      </c>
      <c r="D524" s="94">
        <v>3326.8</v>
      </c>
      <c r="E524" s="94">
        <v>5647</v>
      </c>
    </row>
    <row r="525" spans="1:5" x14ac:dyDescent="0.25">
      <c r="A525" s="94" t="s">
        <v>527</v>
      </c>
      <c r="C525" s="94" t="str">
        <f t="shared" si="8"/>
        <v>Jun 22</v>
      </c>
      <c r="D525" s="94">
        <v>3495.8</v>
      </c>
      <c r="E525" s="94">
        <v>5647</v>
      </c>
    </row>
    <row r="526" spans="1:5" x14ac:dyDescent="0.25">
      <c r="A526" s="94" t="s">
        <v>528</v>
      </c>
      <c r="C526" s="94" t="str">
        <f t="shared" si="8"/>
        <v>Jun 22</v>
      </c>
      <c r="D526" s="94">
        <v>3352.2</v>
      </c>
      <c r="E526" s="94">
        <v>5670.9</v>
      </c>
    </row>
    <row r="527" spans="1:5" x14ac:dyDescent="0.25">
      <c r="A527" s="94" t="s">
        <v>529</v>
      </c>
      <c r="C527" s="94" t="str">
        <f t="shared" si="8"/>
        <v>Jun 22</v>
      </c>
      <c r="D527" s="94">
        <v>3493.4</v>
      </c>
      <c r="E527" s="94">
        <v>5670.9</v>
      </c>
    </row>
    <row r="528" spans="1:5" x14ac:dyDescent="0.25">
      <c r="A528" s="94" t="s">
        <v>530</v>
      </c>
      <c r="C528" s="94" t="str">
        <f t="shared" si="8"/>
        <v>Jun 22</v>
      </c>
      <c r="D528" s="94">
        <v>3306.5</v>
      </c>
      <c r="E528" s="94">
        <v>5670.9</v>
      </c>
    </row>
    <row r="529" spans="1:5" x14ac:dyDescent="0.25">
      <c r="A529" s="94" t="s">
        <v>531</v>
      </c>
      <c r="C529" s="94" t="str">
        <f t="shared" si="8"/>
        <v>Jun 22</v>
      </c>
      <c r="D529" s="94">
        <v>3187.2</v>
      </c>
      <c r="E529" s="94">
        <v>5670.9</v>
      </c>
    </row>
    <row r="530" spans="1:5" x14ac:dyDescent="0.25">
      <c r="A530" s="94" t="s">
        <v>532</v>
      </c>
      <c r="C530" s="94" t="str">
        <f t="shared" si="8"/>
        <v>Jun 22</v>
      </c>
      <c r="D530" s="94">
        <v>3638.3</v>
      </c>
      <c r="E530" s="94">
        <v>5670.9</v>
      </c>
    </row>
    <row r="531" spans="1:5" x14ac:dyDescent="0.25">
      <c r="A531" s="94" t="s">
        <v>533</v>
      </c>
      <c r="C531" s="94" t="str">
        <f t="shared" si="8"/>
        <v>Jun 22</v>
      </c>
      <c r="D531" s="94">
        <v>3729.9</v>
      </c>
      <c r="E531" s="94">
        <v>5670.9</v>
      </c>
    </row>
    <row r="532" spans="1:5" x14ac:dyDescent="0.25">
      <c r="A532" s="94" t="s">
        <v>534</v>
      </c>
      <c r="C532" s="94" t="str">
        <f t="shared" si="8"/>
        <v>Jun 22</v>
      </c>
      <c r="D532" s="94">
        <v>4037.2</v>
      </c>
      <c r="E532" s="94">
        <v>5670.9</v>
      </c>
    </row>
    <row r="533" spans="1:5" x14ac:dyDescent="0.25">
      <c r="A533" s="94" t="s">
        <v>535</v>
      </c>
      <c r="C533" s="94" t="str">
        <f t="shared" si="8"/>
        <v>Jun 22</v>
      </c>
      <c r="D533" s="94">
        <v>3990.8</v>
      </c>
      <c r="E533" s="94">
        <v>5670.9</v>
      </c>
    </row>
    <row r="534" spans="1:5" x14ac:dyDescent="0.25">
      <c r="A534" s="94" t="s">
        <v>536</v>
      </c>
      <c r="C534" s="94" t="str">
        <f t="shared" si="8"/>
        <v>Jun 22</v>
      </c>
      <c r="D534" s="94">
        <v>3791.2</v>
      </c>
      <c r="E534" s="94">
        <v>5670.9</v>
      </c>
    </row>
    <row r="535" spans="1:5" x14ac:dyDescent="0.25">
      <c r="A535" s="94" t="s">
        <v>537</v>
      </c>
      <c r="C535" s="94" t="str">
        <f t="shared" si="8"/>
        <v>Jun 22</v>
      </c>
      <c r="D535" s="94">
        <v>3261.4</v>
      </c>
      <c r="E535" s="94">
        <v>5670.9</v>
      </c>
    </row>
    <row r="536" spans="1:5" x14ac:dyDescent="0.25">
      <c r="A536" s="94" t="s">
        <v>538</v>
      </c>
      <c r="C536" s="94" t="str">
        <f t="shared" si="8"/>
        <v>Jun 22</v>
      </c>
      <c r="D536" s="94">
        <v>3045</v>
      </c>
      <c r="E536" s="94">
        <v>5670.9</v>
      </c>
    </row>
    <row r="537" spans="1:5" x14ac:dyDescent="0.25">
      <c r="A537" s="94" t="s">
        <v>539</v>
      </c>
      <c r="C537" s="94" t="str">
        <f t="shared" si="8"/>
        <v>Jun 22</v>
      </c>
      <c r="D537" s="94">
        <v>3579.1</v>
      </c>
      <c r="E537" s="94">
        <v>5670.9</v>
      </c>
    </row>
    <row r="538" spans="1:5" x14ac:dyDescent="0.25">
      <c r="A538" s="94" t="s">
        <v>540</v>
      </c>
      <c r="C538" s="94" t="str">
        <f t="shared" si="8"/>
        <v>Jun 22</v>
      </c>
      <c r="D538" s="94">
        <v>3994.5</v>
      </c>
      <c r="E538" s="94">
        <v>5670.9</v>
      </c>
    </row>
    <row r="539" spans="1:5" x14ac:dyDescent="0.25">
      <c r="A539" s="94" t="s">
        <v>541</v>
      </c>
      <c r="C539" s="94" t="str">
        <f t="shared" si="8"/>
        <v>Jun 22</v>
      </c>
      <c r="D539" s="94">
        <v>3726.2</v>
      </c>
      <c r="E539" s="94">
        <v>5670.9</v>
      </c>
    </row>
    <row r="540" spans="1:5" x14ac:dyDescent="0.25">
      <c r="A540" s="94" t="s">
        <v>542</v>
      </c>
      <c r="C540" s="94" t="str">
        <f t="shared" si="8"/>
        <v>Jun 22</v>
      </c>
      <c r="D540" s="94">
        <v>3791.1</v>
      </c>
      <c r="E540" s="94">
        <v>5670.9</v>
      </c>
    </row>
    <row r="541" spans="1:5" x14ac:dyDescent="0.25">
      <c r="A541" s="94" t="s">
        <v>543</v>
      </c>
      <c r="C541" s="94" t="str">
        <f t="shared" si="8"/>
        <v>Jun 22</v>
      </c>
      <c r="D541" s="94">
        <v>3286.4</v>
      </c>
      <c r="E541" s="94">
        <v>5670.9</v>
      </c>
    </row>
    <row r="542" spans="1:5" x14ac:dyDescent="0.25">
      <c r="A542" s="94" t="s">
        <v>544</v>
      </c>
      <c r="C542" s="94" t="str">
        <f t="shared" si="8"/>
        <v>Jun 22</v>
      </c>
      <c r="D542" s="94">
        <v>3330.6</v>
      </c>
      <c r="E542" s="94">
        <v>5670.9</v>
      </c>
    </row>
    <row r="543" spans="1:5" x14ac:dyDescent="0.25">
      <c r="A543" s="94" t="s">
        <v>545</v>
      </c>
      <c r="C543" s="94" t="str">
        <f t="shared" si="8"/>
        <v>Jun 22</v>
      </c>
      <c r="D543" s="94">
        <v>3248.3</v>
      </c>
      <c r="E543" s="94">
        <v>5670.9</v>
      </c>
    </row>
    <row r="544" spans="1:5" x14ac:dyDescent="0.25">
      <c r="A544" s="94" t="s">
        <v>546</v>
      </c>
      <c r="C544" s="94" t="str">
        <f t="shared" si="8"/>
        <v>Jun 22</v>
      </c>
      <c r="D544" s="94">
        <v>3464.1</v>
      </c>
      <c r="E544" s="94">
        <v>5670.9</v>
      </c>
    </row>
    <row r="545" spans="1:5" x14ac:dyDescent="0.25">
      <c r="A545" s="94" t="s">
        <v>547</v>
      </c>
      <c r="C545" s="94" t="str">
        <f t="shared" si="8"/>
        <v>Jun 22</v>
      </c>
      <c r="D545" s="94">
        <v>3640.7</v>
      </c>
      <c r="E545" s="94">
        <v>5670.9</v>
      </c>
    </row>
    <row r="546" spans="1:5" x14ac:dyDescent="0.25">
      <c r="A546" s="94" t="s">
        <v>548</v>
      </c>
      <c r="C546" s="94" t="str">
        <f t="shared" si="8"/>
        <v>Jun 22</v>
      </c>
      <c r="D546" s="94">
        <v>3377.9</v>
      </c>
      <c r="E546" s="94">
        <v>5670.9</v>
      </c>
    </row>
    <row r="547" spans="1:5" x14ac:dyDescent="0.25">
      <c r="A547" s="94" t="s">
        <v>549</v>
      </c>
      <c r="C547" s="94" t="str">
        <f t="shared" si="8"/>
        <v>Jun 22</v>
      </c>
      <c r="D547" s="94">
        <v>3485.2</v>
      </c>
      <c r="E547" s="94">
        <v>5670.9</v>
      </c>
    </row>
    <row r="548" spans="1:5" x14ac:dyDescent="0.25">
      <c r="A548" s="94" t="s">
        <v>550</v>
      </c>
      <c r="C548" s="94" t="str">
        <f t="shared" si="8"/>
        <v>Jul 22</v>
      </c>
      <c r="D548" s="94">
        <v>3687.6</v>
      </c>
      <c r="E548" s="94">
        <v>5670.9</v>
      </c>
    </row>
    <row r="549" spans="1:5" x14ac:dyDescent="0.25">
      <c r="A549" s="94" t="s">
        <v>551</v>
      </c>
      <c r="C549" s="94" t="str">
        <f t="shared" si="8"/>
        <v>Jul 22</v>
      </c>
      <c r="D549" s="94">
        <v>3357.3</v>
      </c>
      <c r="E549" s="94">
        <v>5670.9</v>
      </c>
    </row>
    <row r="550" spans="1:5" x14ac:dyDescent="0.25">
      <c r="A550" s="94" t="s">
        <v>552</v>
      </c>
      <c r="C550" s="94" t="str">
        <f t="shared" si="8"/>
        <v>Jul 22</v>
      </c>
      <c r="D550" s="94">
        <v>3306.6</v>
      </c>
      <c r="E550" s="94">
        <v>5670.9</v>
      </c>
    </row>
    <row r="551" spans="1:5" x14ac:dyDescent="0.25">
      <c r="A551" s="94" t="s">
        <v>553</v>
      </c>
      <c r="C551" s="94" t="str">
        <f t="shared" si="8"/>
        <v>Jul 22</v>
      </c>
      <c r="D551" s="94">
        <v>3594.3</v>
      </c>
      <c r="E551" s="94">
        <v>5670.9</v>
      </c>
    </row>
    <row r="552" spans="1:5" x14ac:dyDescent="0.25">
      <c r="A552" s="94" t="s">
        <v>554</v>
      </c>
      <c r="C552" s="94" t="str">
        <f t="shared" si="8"/>
        <v>Jul 22</v>
      </c>
      <c r="D552" s="94">
        <v>3639.3</v>
      </c>
      <c r="E552" s="94">
        <v>5670.9</v>
      </c>
    </row>
    <row r="553" spans="1:5" x14ac:dyDescent="0.25">
      <c r="A553" s="94" t="s">
        <v>555</v>
      </c>
      <c r="C553" s="94" t="str">
        <f t="shared" si="8"/>
        <v>Jul 22</v>
      </c>
      <c r="D553" s="94">
        <v>3630.3</v>
      </c>
      <c r="E553" s="94">
        <v>5670.9</v>
      </c>
    </row>
    <row r="554" spans="1:5" x14ac:dyDescent="0.25">
      <c r="A554" s="94" t="s">
        <v>556</v>
      </c>
      <c r="C554" s="94" t="str">
        <f t="shared" si="8"/>
        <v>Jul 22</v>
      </c>
      <c r="D554" s="94">
        <v>3528.3</v>
      </c>
      <c r="E554" s="94">
        <v>5670.9</v>
      </c>
    </row>
    <row r="555" spans="1:5" x14ac:dyDescent="0.25">
      <c r="A555" s="94" t="s">
        <v>557</v>
      </c>
      <c r="C555" s="94" t="str">
        <f t="shared" si="8"/>
        <v>Jul 22</v>
      </c>
      <c r="D555" s="94">
        <v>3420</v>
      </c>
      <c r="E555" s="94">
        <v>5670.9</v>
      </c>
    </row>
    <row r="556" spans="1:5" x14ac:dyDescent="0.25">
      <c r="A556" s="94" t="s">
        <v>558</v>
      </c>
      <c r="C556" s="94" t="str">
        <f t="shared" si="8"/>
        <v>Jul 22</v>
      </c>
      <c r="D556" s="94">
        <v>3474.4</v>
      </c>
      <c r="E556" s="94">
        <v>5670.9</v>
      </c>
    </row>
    <row r="557" spans="1:5" x14ac:dyDescent="0.25">
      <c r="A557" s="94" t="s">
        <v>559</v>
      </c>
      <c r="C557" s="94" t="str">
        <f t="shared" si="8"/>
        <v>Jul 22</v>
      </c>
      <c r="D557" s="94">
        <v>3573.3</v>
      </c>
      <c r="E557" s="94">
        <v>5670.9</v>
      </c>
    </row>
    <row r="558" spans="1:5" x14ac:dyDescent="0.25">
      <c r="A558" s="94" t="s">
        <v>560</v>
      </c>
      <c r="C558" s="94" t="str">
        <f t="shared" si="8"/>
        <v>Jul 22</v>
      </c>
      <c r="D558" s="94">
        <v>3865.9</v>
      </c>
      <c r="E558" s="94">
        <v>5670.9</v>
      </c>
    </row>
    <row r="559" spans="1:5" x14ac:dyDescent="0.25">
      <c r="A559" s="94" t="s">
        <v>561</v>
      </c>
      <c r="C559" s="94" t="str">
        <f t="shared" si="8"/>
        <v>Jul 22</v>
      </c>
      <c r="D559" s="94">
        <v>4215.1000000000004</v>
      </c>
      <c r="E559" s="94">
        <v>5670.9</v>
      </c>
    </row>
    <row r="560" spans="1:5" x14ac:dyDescent="0.25">
      <c r="A560" s="94" t="s">
        <v>562</v>
      </c>
      <c r="C560" s="94" t="str">
        <f t="shared" si="8"/>
        <v>Jul 22</v>
      </c>
      <c r="D560" s="94">
        <v>4285.1000000000004</v>
      </c>
      <c r="E560" s="94">
        <v>5670.9</v>
      </c>
    </row>
    <row r="561" spans="1:5" x14ac:dyDescent="0.25">
      <c r="A561" s="94" t="s">
        <v>563</v>
      </c>
      <c r="C561" s="94" t="str">
        <f t="shared" si="8"/>
        <v>Jul 22</v>
      </c>
      <c r="D561" s="94">
        <v>4244.1000000000004</v>
      </c>
      <c r="E561" s="94">
        <v>5670.9</v>
      </c>
    </row>
    <row r="562" spans="1:5" x14ac:dyDescent="0.25">
      <c r="A562" s="94" t="s">
        <v>564</v>
      </c>
      <c r="C562" s="94" t="str">
        <f t="shared" si="8"/>
        <v>Jul 22</v>
      </c>
      <c r="D562" s="94">
        <v>4177.8</v>
      </c>
      <c r="E562" s="94">
        <v>5670.9</v>
      </c>
    </row>
    <row r="563" spans="1:5" x14ac:dyDescent="0.25">
      <c r="A563" s="94" t="s">
        <v>565</v>
      </c>
      <c r="C563" s="94" t="str">
        <f t="shared" si="8"/>
        <v>Jul 22</v>
      </c>
      <c r="D563" s="94">
        <v>4036.6</v>
      </c>
      <c r="E563" s="94">
        <v>5670.9</v>
      </c>
    </row>
    <row r="564" spans="1:5" x14ac:dyDescent="0.25">
      <c r="A564" s="94" t="s">
        <v>566</v>
      </c>
      <c r="C564" s="94" t="str">
        <f t="shared" si="8"/>
        <v>Jul 22</v>
      </c>
      <c r="D564" s="94">
        <v>3848.4</v>
      </c>
      <c r="E564" s="94">
        <v>5670.9</v>
      </c>
    </row>
    <row r="565" spans="1:5" x14ac:dyDescent="0.25">
      <c r="A565" s="94" t="s">
        <v>567</v>
      </c>
      <c r="C565" s="94" t="str">
        <f t="shared" si="8"/>
        <v>Jul 22</v>
      </c>
      <c r="D565" s="94">
        <v>4132.6000000000004</v>
      </c>
      <c r="E565" s="94">
        <v>5670.9</v>
      </c>
    </row>
    <row r="566" spans="1:5" x14ac:dyDescent="0.25">
      <c r="A566" s="94" t="s">
        <v>568</v>
      </c>
      <c r="C566" s="94" t="str">
        <f t="shared" si="8"/>
        <v>Jul 22</v>
      </c>
      <c r="D566" s="94">
        <v>4006.5</v>
      </c>
      <c r="E566" s="94">
        <v>5670.9</v>
      </c>
    </row>
    <row r="567" spans="1:5" x14ac:dyDescent="0.25">
      <c r="A567" s="94" t="s">
        <v>569</v>
      </c>
      <c r="C567" s="94" t="str">
        <f t="shared" si="8"/>
        <v>Jul 22</v>
      </c>
      <c r="D567" s="94">
        <v>4096.3</v>
      </c>
      <c r="E567" s="94">
        <v>5670.9</v>
      </c>
    </row>
    <row r="568" spans="1:5" x14ac:dyDescent="0.25">
      <c r="A568" s="94" t="s">
        <v>570</v>
      </c>
      <c r="C568" s="94" t="str">
        <f t="shared" si="8"/>
        <v>Jul 22</v>
      </c>
      <c r="D568" s="94">
        <v>4237.5</v>
      </c>
      <c r="E568" s="94">
        <v>5670.9</v>
      </c>
    </row>
    <row r="569" spans="1:5" x14ac:dyDescent="0.25">
      <c r="A569" s="94" t="s">
        <v>571</v>
      </c>
      <c r="C569" s="94" t="str">
        <f t="shared" si="8"/>
        <v>Jul 22</v>
      </c>
      <c r="D569" s="94">
        <v>4238.8999999999996</v>
      </c>
      <c r="E569" s="94">
        <v>5670.9</v>
      </c>
    </row>
    <row r="570" spans="1:5" x14ac:dyDescent="0.25">
      <c r="A570" s="94" t="s">
        <v>572</v>
      </c>
      <c r="C570" s="94" t="str">
        <f t="shared" si="8"/>
        <v>Jul 22</v>
      </c>
      <c r="D570" s="94">
        <v>3925.1</v>
      </c>
      <c r="E570" s="94">
        <v>5670.9</v>
      </c>
    </row>
    <row r="571" spans="1:5" x14ac:dyDescent="0.25">
      <c r="A571" s="94" t="s">
        <v>573</v>
      </c>
      <c r="C571" s="94" t="str">
        <f t="shared" si="8"/>
        <v>Jul 22</v>
      </c>
      <c r="D571" s="94">
        <v>3883.7</v>
      </c>
      <c r="E571" s="94">
        <v>5670.9</v>
      </c>
    </row>
    <row r="572" spans="1:5" x14ac:dyDescent="0.25">
      <c r="A572" s="94" t="s">
        <v>574</v>
      </c>
      <c r="C572" s="94" t="str">
        <f t="shared" si="8"/>
        <v>Jul 22</v>
      </c>
      <c r="D572" s="94">
        <v>4088.2</v>
      </c>
      <c r="E572" s="94">
        <v>5670.9</v>
      </c>
    </row>
    <row r="573" spans="1:5" x14ac:dyDescent="0.25">
      <c r="A573" s="94" t="s">
        <v>575</v>
      </c>
      <c r="C573" s="94" t="str">
        <f t="shared" si="8"/>
        <v>Jul 22</v>
      </c>
      <c r="D573" s="94">
        <v>4110.3999999999996</v>
      </c>
      <c r="E573" s="94">
        <v>5670.9</v>
      </c>
    </row>
    <row r="574" spans="1:5" x14ac:dyDescent="0.25">
      <c r="A574" s="94" t="s">
        <v>576</v>
      </c>
      <c r="C574" s="94" t="str">
        <f t="shared" si="8"/>
        <v>Jul 22</v>
      </c>
      <c r="D574" s="94">
        <v>4185.6000000000004</v>
      </c>
      <c r="E574" s="94">
        <v>5670.9</v>
      </c>
    </row>
    <row r="575" spans="1:5" x14ac:dyDescent="0.25">
      <c r="A575" s="94" t="s">
        <v>577</v>
      </c>
      <c r="C575" s="94" t="str">
        <f t="shared" si="8"/>
        <v>Jul 22</v>
      </c>
      <c r="D575" s="94">
        <v>4217.7</v>
      </c>
      <c r="E575" s="94">
        <v>5670.9</v>
      </c>
    </row>
    <row r="576" spans="1:5" x14ac:dyDescent="0.25">
      <c r="A576" s="94" t="s">
        <v>578</v>
      </c>
      <c r="C576" s="94" t="str">
        <f t="shared" si="8"/>
        <v>Jul 22</v>
      </c>
      <c r="D576" s="94">
        <v>3915.8</v>
      </c>
      <c r="E576" s="94">
        <v>5670.9</v>
      </c>
    </row>
    <row r="577" spans="1:5" x14ac:dyDescent="0.25">
      <c r="A577" s="94" t="s">
        <v>579</v>
      </c>
      <c r="C577" s="94" t="str">
        <f t="shared" si="8"/>
        <v>Jul 22</v>
      </c>
      <c r="D577" s="94">
        <v>3484.1</v>
      </c>
      <c r="E577" s="94">
        <v>5670.9</v>
      </c>
    </row>
    <row r="578" spans="1:5" x14ac:dyDescent="0.25">
      <c r="A578" s="94" t="s">
        <v>580</v>
      </c>
      <c r="C578" s="94" t="str">
        <f t="shared" ref="C578:C641" si="9">TEXT(A578, "mmm yy")</f>
        <v>Jul 22</v>
      </c>
      <c r="D578" s="94">
        <v>3472.4</v>
      </c>
      <c r="E578" s="94">
        <v>5673.7</v>
      </c>
    </row>
    <row r="579" spans="1:5" x14ac:dyDescent="0.25">
      <c r="A579" s="94" t="s">
        <v>581</v>
      </c>
      <c r="C579" s="94" t="str">
        <f t="shared" si="9"/>
        <v>Aug 22</v>
      </c>
      <c r="D579" s="94">
        <v>3818.1</v>
      </c>
      <c r="E579" s="94">
        <v>5673.7</v>
      </c>
    </row>
    <row r="580" spans="1:5" x14ac:dyDescent="0.25">
      <c r="A580" s="94" t="s">
        <v>582</v>
      </c>
      <c r="C580" s="94" t="str">
        <f t="shared" si="9"/>
        <v>Aug 22</v>
      </c>
      <c r="D580" s="94">
        <v>3810.3</v>
      </c>
      <c r="E580" s="94">
        <v>5673.7</v>
      </c>
    </row>
    <row r="581" spans="1:5" x14ac:dyDescent="0.25">
      <c r="A581" s="94" t="s">
        <v>583</v>
      </c>
      <c r="C581" s="94" t="str">
        <f t="shared" si="9"/>
        <v>Aug 22</v>
      </c>
      <c r="D581" s="94">
        <v>3668.7</v>
      </c>
      <c r="E581" s="94">
        <v>5673.7</v>
      </c>
    </row>
    <row r="582" spans="1:5" x14ac:dyDescent="0.25">
      <c r="A582" s="94" t="s">
        <v>584</v>
      </c>
      <c r="C582" s="94" t="str">
        <f t="shared" si="9"/>
        <v>Aug 22</v>
      </c>
      <c r="D582" s="94">
        <v>3722.3</v>
      </c>
      <c r="E582" s="94">
        <v>5673.7</v>
      </c>
    </row>
    <row r="583" spans="1:5" x14ac:dyDescent="0.25">
      <c r="A583" s="94" t="s">
        <v>585</v>
      </c>
      <c r="C583" s="94" t="str">
        <f t="shared" si="9"/>
        <v>Aug 22</v>
      </c>
      <c r="D583" s="94">
        <v>3425.7</v>
      </c>
      <c r="E583" s="94">
        <v>5673.7</v>
      </c>
    </row>
    <row r="584" spans="1:5" x14ac:dyDescent="0.25">
      <c r="A584" s="94" t="s">
        <v>586</v>
      </c>
      <c r="C584" s="94" t="str">
        <f t="shared" si="9"/>
        <v>Aug 22</v>
      </c>
      <c r="D584" s="94">
        <v>3221.5</v>
      </c>
      <c r="E584" s="94">
        <v>5673.7</v>
      </c>
    </row>
    <row r="585" spans="1:5" x14ac:dyDescent="0.25">
      <c r="A585" s="94" t="s">
        <v>587</v>
      </c>
      <c r="C585" s="94" t="str">
        <f t="shared" si="9"/>
        <v>Aug 22</v>
      </c>
      <c r="D585" s="94">
        <v>3150</v>
      </c>
      <c r="E585" s="94">
        <v>5673.7</v>
      </c>
    </row>
    <row r="586" spans="1:5" x14ac:dyDescent="0.25">
      <c r="A586" s="94" t="s">
        <v>588</v>
      </c>
      <c r="C586" s="94" t="str">
        <f t="shared" si="9"/>
        <v>Aug 22</v>
      </c>
      <c r="D586" s="94">
        <v>3521.4</v>
      </c>
      <c r="E586" s="94">
        <v>5673.7</v>
      </c>
    </row>
    <row r="587" spans="1:5" x14ac:dyDescent="0.25">
      <c r="A587" s="94" t="s">
        <v>589</v>
      </c>
      <c r="C587" s="94" t="str">
        <f t="shared" si="9"/>
        <v>Aug 22</v>
      </c>
      <c r="D587" s="94">
        <v>3440.5</v>
      </c>
      <c r="E587" s="94">
        <v>5673.7</v>
      </c>
    </row>
    <row r="588" spans="1:5" x14ac:dyDescent="0.25">
      <c r="A588" s="94" t="s">
        <v>590</v>
      </c>
      <c r="C588" s="94" t="str">
        <f t="shared" si="9"/>
        <v>Aug 22</v>
      </c>
      <c r="D588" s="94">
        <v>3400.4</v>
      </c>
      <c r="E588" s="94">
        <v>5673.7</v>
      </c>
    </row>
    <row r="589" spans="1:5" x14ac:dyDescent="0.25">
      <c r="A589" s="94" t="s">
        <v>591</v>
      </c>
      <c r="C589" s="94" t="str">
        <f t="shared" si="9"/>
        <v>Aug 22</v>
      </c>
      <c r="D589" s="94">
        <v>3644</v>
      </c>
      <c r="E589" s="94">
        <v>5673.7</v>
      </c>
    </row>
    <row r="590" spans="1:5" x14ac:dyDescent="0.25">
      <c r="A590" s="94" t="s">
        <v>592</v>
      </c>
      <c r="C590" s="94" t="str">
        <f t="shared" si="9"/>
        <v>Aug 22</v>
      </c>
      <c r="D590" s="94">
        <v>3281.5</v>
      </c>
      <c r="E590" s="94">
        <v>5673.7</v>
      </c>
    </row>
    <row r="591" spans="1:5" x14ac:dyDescent="0.25">
      <c r="A591" s="94" t="s">
        <v>593</v>
      </c>
      <c r="C591" s="94" t="str">
        <f t="shared" si="9"/>
        <v>Aug 22</v>
      </c>
      <c r="D591" s="94">
        <v>3238.2</v>
      </c>
      <c r="E591" s="94">
        <v>5673.7</v>
      </c>
    </row>
    <row r="592" spans="1:5" x14ac:dyDescent="0.25">
      <c r="A592" s="94" t="s">
        <v>594</v>
      </c>
      <c r="C592" s="94" t="str">
        <f t="shared" si="9"/>
        <v>Aug 22</v>
      </c>
      <c r="D592" s="94">
        <v>2960.8</v>
      </c>
      <c r="E592" s="94">
        <v>5673.7</v>
      </c>
    </row>
    <row r="593" spans="1:5" x14ac:dyDescent="0.25">
      <c r="A593" s="94" t="s">
        <v>595</v>
      </c>
      <c r="C593" s="94" t="str">
        <f t="shared" si="9"/>
        <v>Aug 22</v>
      </c>
      <c r="D593" s="94">
        <v>3105.4</v>
      </c>
      <c r="E593" s="94">
        <v>5673.7</v>
      </c>
    </row>
    <row r="594" spans="1:5" x14ac:dyDescent="0.25">
      <c r="A594" s="94" t="s">
        <v>596</v>
      </c>
      <c r="C594" s="94" t="str">
        <f t="shared" si="9"/>
        <v>Aug 22</v>
      </c>
      <c r="D594" s="94">
        <v>3292.4</v>
      </c>
      <c r="E594" s="94">
        <v>5673.7</v>
      </c>
    </row>
    <row r="595" spans="1:5" x14ac:dyDescent="0.25">
      <c r="A595" s="94" t="s">
        <v>597</v>
      </c>
      <c r="C595" s="94" t="str">
        <f t="shared" si="9"/>
        <v>Aug 22</v>
      </c>
      <c r="D595" s="94">
        <v>3325.8</v>
      </c>
      <c r="E595" s="94">
        <v>5673.7</v>
      </c>
    </row>
    <row r="596" spans="1:5" x14ac:dyDescent="0.25">
      <c r="A596" s="94" t="s">
        <v>598</v>
      </c>
      <c r="C596" s="94" t="str">
        <f t="shared" si="9"/>
        <v>Aug 22</v>
      </c>
      <c r="D596" s="94">
        <v>3210</v>
      </c>
      <c r="E596" s="94">
        <v>5673.7</v>
      </c>
    </row>
    <row r="597" spans="1:5" x14ac:dyDescent="0.25">
      <c r="A597" s="94" t="s">
        <v>599</v>
      </c>
      <c r="C597" s="94" t="str">
        <f t="shared" si="9"/>
        <v>Aug 22</v>
      </c>
      <c r="D597" s="94">
        <v>3246.4</v>
      </c>
      <c r="E597" s="94">
        <v>5673.7</v>
      </c>
    </row>
    <row r="598" spans="1:5" x14ac:dyDescent="0.25">
      <c r="A598" s="94" t="s">
        <v>600</v>
      </c>
      <c r="C598" s="94" t="str">
        <f t="shared" si="9"/>
        <v>Aug 22</v>
      </c>
      <c r="D598" s="94">
        <v>3291.9</v>
      </c>
      <c r="E598" s="94">
        <v>5673.7</v>
      </c>
    </row>
    <row r="599" spans="1:5" x14ac:dyDescent="0.25">
      <c r="A599" s="94" t="s">
        <v>601</v>
      </c>
      <c r="C599" s="94" t="str">
        <f t="shared" si="9"/>
        <v>Aug 22</v>
      </c>
      <c r="D599" s="94">
        <v>3041.1</v>
      </c>
      <c r="E599" s="94">
        <v>5673.7</v>
      </c>
    </row>
    <row r="600" spans="1:5" x14ac:dyDescent="0.25">
      <c r="A600" s="94" t="s">
        <v>602</v>
      </c>
      <c r="C600" s="94" t="str">
        <f t="shared" si="9"/>
        <v>Aug 22</v>
      </c>
      <c r="D600" s="94">
        <v>3124.1</v>
      </c>
      <c r="E600" s="94">
        <v>5675.4</v>
      </c>
    </row>
    <row r="601" spans="1:5" x14ac:dyDescent="0.25">
      <c r="A601" s="94" t="s">
        <v>603</v>
      </c>
      <c r="C601" s="94" t="str">
        <f t="shared" si="9"/>
        <v>Aug 22</v>
      </c>
      <c r="D601" s="94">
        <v>3429.2</v>
      </c>
      <c r="E601" s="94">
        <v>5675.4</v>
      </c>
    </row>
    <row r="602" spans="1:5" x14ac:dyDescent="0.25">
      <c r="A602" s="94" t="s">
        <v>604</v>
      </c>
      <c r="C602" s="94" t="str">
        <f t="shared" si="9"/>
        <v>Aug 22</v>
      </c>
      <c r="D602" s="94">
        <v>3443.2</v>
      </c>
      <c r="E602" s="94">
        <v>5675.4</v>
      </c>
    </row>
    <row r="603" spans="1:5" x14ac:dyDescent="0.25">
      <c r="A603" s="94" t="s">
        <v>605</v>
      </c>
      <c r="C603" s="94" t="str">
        <f t="shared" si="9"/>
        <v>Aug 22</v>
      </c>
      <c r="D603" s="94">
        <v>3348.1</v>
      </c>
      <c r="E603" s="94">
        <v>5675.4</v>
      </c>
    </row>
    <row r="604" spans="1:5" x14ac:dyDescent="0.25">
      <c r="A604" s="94" t="s">
        <v>606</v>
      </c>
      <c r="C604" s="94" t="str">
        <f t="shared" si="9"/>
        <v>Aug 22</v>
      </c>
      <c r="D604" s="94">
        <v>3202.5</v>
      </c>
      <c r="E604" s="94">
        <v>5675.4</v>
      </c>
    </row>
    <row r="605" spans="1:5" x14ac:dyDescent="0.25">
      <c r="A605" s="94" t="s">
        <v>607</v>
      </c>
      <c r="C605" s="94" t="str">
        <f t="shared" si="9"/>
        <v>Aug 22</v>
      </c>
      <c r="D605" s="94">
        <v>3142.4</v>
      </c>
      <c r="E605" s="94">
        <v>5675.4</v>
      </c>
    </row>
    <row r="606" spans="1:5" x14ac:dyDescent="0.25">
      <c r="A606" s="94" t="s">
        <v>608</v>
      </c>
      <c r="C606" s="94" t="str">
        <f t="shared" si="9"/>
        <v>Aug 22</v>
      </c>
      <c r="D606" s="94">
        <v>3051</v>
      </c>
      <c r="E606" s="94">
        <v>5675.4</v>
      </c>
    </row>
    <row r="607" spans="1:5" x14ac:dyDescent="0.25">
      <c r="A607" s="94" t="s">
        <v>609</v>
      </c>
      <c r="C607" s="94" t="str">
        <f t="shared" si="9"/>
        <v>Aug 22</v>
      </c>
      <c r="D607" s="94">
        <v>3280.5</v>
      </c>
      <c r="E607" s="94">
        <v>5675.4</v>
      </c>
    </row>
    <row r="608" spans="1:5" x14ac:dyDescent="0.25">
      <c r="A608" s="94" t="s">
        <v>610</v>
      </c>
      <c r="C608" s="94" t="str">
        <f t="shared" si="9"/>
        <v>Aug 22</v>
      </c>
      <c r="D608" s="94">
        <v>3600.4</v>
      </c>
      <c r="E608" s="94">
        <v>5677.6</v>
      </c>
    </row>
    <row r="609" spans="1:5" x14ac:dyDescent="0.25">
      <c r="A609" s="94" t="s">
        <v>611</v>
      </c>
      <c r="C609" s="94" t="str">
        <f t="shared" si="9"/>
        <v>Aug 22</v>
      </c>
      <c r="D609" s="94">
        <v>3655.9</v>
      </c>
      <c r="E609" s="94">
        <v>5677.6</v>
      </c>
    </row>
    <row r="610" spans="1:5" x14ac:dyDescent="0.25">
      <c r="A610" s="94" t="s">
        <v>612</v>
      </c>
      <c r="C610" s="94" t="str">
        <f t="shared" si="9"/>
        <v>Sep 22</v>
      </c>
      <c r="D610" s="94">
        <v>3600.5</v>
      </c>
      <c r="E610" s="94">
        <v>5677.6</v>
      </c>
    </row>
    <row r="611" spans="1:5" x14ac:dyDescent="0.25">
      <c r="A611" s="94" t="s">
        <v>613</v>
      </c>
      <c r="C611" s="94" t="str">
        <f t="shared" si="9"/>
        <v>Sep 22</v>
      </c>
      <c r="D611" s="94">
        <v>3582.4</v>
      </c>
      <c r="E611" s="94">
        <v>5677.6</v>
      </c>
    </row>
    <row r="612" spans="1:5" x14ac:dyDescent="0.25">
      <c r="A612" s="94" t="s">
        <v>614</v>
      </c>
      <c r="C612" s="94" t="str">
        <f t="shared" si="9"/>
        <v>Sep 22</v>
      </c>
      <c r="D612" s="94">
        <v>3263.6</v>
      </c>
      <c r="E612" s="94">
        <v>5677.6</v>
      </c>
    </row>
    <row r="613" spans="1:5" x14ac:dyDescent="0.25">
      <c r="A613" s="94" t="s">
        <v>615</v>
      </c>
      <c r="C613" s="94" t="str">
        <f t="shared" si="9"/>
        <v>Sep 22</v>
      </c>
      <c r="D613" s="94">
        <v>3089.4</v>
      </c>
      <c r="E613" s="94">
        <v>5677.6</v>
      </c>
    </row>
    <row r="614" spans="1:5" x14ac:dyDescent="0.25">
      <c r="A614" s="94" t="s">
        <v>616</v>
      </c>
      <c r="C614" s="94" t="str">
        <f t="shared" si="9"/>
        <v>Sep 22</v>
      </c>
      <c r="D614" s="94">
        <v>3432.1</v>
      </c>
      <c r="E614" s="94">
        <v>5677.6</v>
      </c>
    </row>
    <row r="615" spans="1:5" x14ac:dyDescent="0.25">
      <c r="A615" s="94" t="s">
        <v>617</v>
      </c>
      <c r="C615" s="94" t="str">
        <f t="shared" si="9"/>
        <v>Sep 22</v>
      </c>
      <c r="D615" s="94">
        <v>3363</v>
      </c>
      <c r="E615" s="94">
        <v>5677.6</v>
      </c>
    </row>
    <row r="616" spans="1:5" x14ac:dyDescent="0.25">
      <c r="A616" s="94" t="s">
        <v>618</v>
      </c>
      <c r="C616" s="94" t="str">
        <f t="shared" si="9"/>
        <v>Sep 22</v>
      </c>
      <c r="D616" s="94">
        <v>3666.6</v>
      </c>
      <c r="E616" s="94">
        <v>5677.6</v>
      </c>
    </row>
    <row r="617" spans="1:5" x14ac:dyDescent="0.25">
      <c r="A617" s="94" t="s">
        <v>619</v>
      </c>
      <c r="C617" s="94" t="str">
        <f t="shared" si="9"/>
        <v>Sep 22</v>
      </c>
      <c r="D617" s="94">
        <v>3756.7</v>
      </c>
      <c r="E617" s="94">
        <v>5677.6</v>
      </c>
    </row>
    <row r="618" spans="1:5" x14ac:dyDescent="0.25">
      <c r="A618" s="94" t="s">
        <v>620</v>
      </c>
      <c r="C618" s="94" t="str">
        <f t="shared" si="9"/>
        <v>Sep 22</v>
      </c>
      <c r="D618" s="94">
        <v>3410.8</v>
      </c>
      <c r="E618" s="94">
        <v>5675.4</v>
      </c>
    </row>
    <row r="619" spans="1:5" x14ac:dyDescent="0.25">
      <c r="A619" s="94" t="s">
        <v>621</v>
      </c>
      <c r="C619" s="94" t="str">
        <f t="shared" si="9"/>
        <v>Sep 22</v>
      </c>
      <c r="D619" s="94">
        <v>3051.5</v>
      </c>
      <c r="E619" s="94">
        <v>5675.4</v>
      </c>
    </row>
    <row r="620" spans="1:5" x14ac:dyDescent="0.25">
      <c r="A620" s="94" t="s">
        <v>622</v>
      </c>
      <c r="C620" s="94" t="str">
        <f t="shared" si="9"/>
        <v>Sep 22</v>
      </c>
      <c r="D620" s="94">
        <v>2893.4</v>
      </c>
      <c r="E620" s="94">
        <v>5675.4</v>
      </c>
    </row>
    <row r="621" spans="1:5" x14ac:dyDescent="0.25">
      <c r="A621" s="94" t="s">
        <v>623</v>
      </c>
      <c r="C621" s="94" t="str">
        <f t="shared" si="9"/>
        <v>Sep 22</v>
      </c>
      <c r="D621" s="94">
        <v>2972.1</v>
      </c>
      <c r="E621" s="94">
        <v>5675.4</v>
      </c>
    </row>
    <row r="622" spans="1:5" x14ac:dyDescent="0.25">
      <c r="A622" s="94" t="s">
        <v>624</v>
      </c>
      <c r="C622" s="94" t="str">
        <f t="shared" si="9"/>
        <v>Sep 22</v>
      </c>
      <c r="D622" s="94">
        <v>2997.3</v>
      </c>
      <c r="E622" s="94">
        <v>5675.4</v>
      </c>
    </row>
    <row r="623" spans="1:5" x14ac:dyDescent="0.25">
      <c r="A623" s="94" t="s">
        <v>625</v>
      </c>
      <c r="C623" s="94" t="str">
        <f t="shared" si="9"/>
        <v>Sep 22</v>
      </c>
      <c r="D623" s="94">
        <v>3157.3</v>
      </c>
      <c r="E623" s="94">
        <v>5675.4</v>
      </c>
    </row>
    <row r="624" spans="1:5" x14ac:dyDescent="0.25">
      <c r="A624" s="94" t="s">
        <v>626</v>
      </c>
      <c r="C624" s="94" t="str">
        <f t="shared" si="9"/>
        <v>Sep 22</v>
      </c>
      <c r="D624" s="94">
        <v>3247.7</v>
      </c>
      <c r="E624" s="94">
        <v>5675.4</v>
      </c>
    </row>
    <row r="625" spans="1:5" x14ac:dyDescent="0.25">
      <c r="A625" s="94" t="s">
        <v>627</v>
      </c>
      <c r="C625" s="94" t="str">
        <f t="shared" si="9"/>
        <v>Sep 22</v>
      </c>
      <c r="D625" s="94">
        <v>3369.8</v>
      </c>
      <c r="E625" s="94">
        <v>5904.1</v>
      </c>
    </row>
    <row r="626" spans="1:5" x14ac:dyDescent="0.25">
      <c r="A626" s="94" t="s">
        <v>628</v>
      </c>
      <c r="C626" s="94" t="str">
        <f t="shared" si="9"/>
        <v>Sep 22</v>
      </c>
      <c r="D626" s="94">
        <v>3174.9</v>
      </c>
      <c r="E626" s="94">
        <v>5904.1</v>
      </c>
    </row>
    <row r="627" spans="1:5" x14ac:dyDescent="0.25">
      <c r="A627" s="94" t="s">
        <v>629</v>
      </c>
      <c r="C627" s="94" t="str">
        <f t="shared" si="9"/>
        <v>Sep 22</v>
      </c>
      <c r="D627" s="94">
        <v>3132.8</v>
      </c>
      <c r="E627" s="94">
        <v>5904.1</v>
      </c>
    </row>
    <row r="628" spans="1:5" x14ac:dyDescent="0.25">
      <c r="A628" s="94" t="s">
        <v>630</v>
      </c>
      <c r="C628" s="94" t="str">
        <f t="shared" si="9"/>
        <v>Sep 22</v>
      </c>
      <c r="D628" s="94">
        <v>3449</v>
      </c>
      <c r="E628" s="94">
        <v>5904.1</v>
      </c>
    </row>
    <row r="629" spans="1:5" x14ac:dyDescent="0.25">
      <c r="A629" s="94" t="s">
        <v>631</v>
      </c>
      <c r="C629" s="94" t="str">
        <f t="shared" si="9"/>
        <v>Sep 22</v>
      </c>
      <c r="D629" s="94">
        <v>3893.3</v>
      </c>
      <c r="E629" s="94">
        <v>5904.1</v>
      </c>
    </row>
    <row r="630" spans="1:5" x14ac:dyDescent="0.25">
      <c r="A630" s="94" t="s">
        <v>632</v>
      </c>
      <c r="C630" s="94" t="str">
        <f t="shared" si="9"/>
        <v>Sep 22</v>
      </c>
      <c r="D630" s="94">
        <v>4110.1000000000004</v>
      </c>
      <c r="E630" s="94">
        <v>5903.6</v>
      </c>
    </row>
    <row r="631" spans="1:5" x14ac:dyDescent="0.25">
      <c r="A631" s="94" t="s">
        <v>633</v>
      </c>
      <c r="C631" s="94" t="str">
        <f t="shared" si="9"/>
        <v>Sep 22</v>
      </c>
      <c r="D631" s="94">
        <v>4015.4</v>
      </c>
      <c r="E631" s="94">
        <v>5903.6</v>
      </c>
    </row>
    <row r="632" spans="1:5" x14ac:dyDescent="0.25">
      <c r="A632" s="94" t="s">
        <v>634</v>
      </c>
      <c r="C632" s="94" t="str">
        <f t="shared" si="9"/>
        <v>Sep 22</v>
      </c>
      <c r="D632" s="94">
        <v>3867.3</v>
      </c>
      <c r="E632" s="94">
        <v>5903.5</v>
      </c>
    </row>
    <row r="633" spans="1:5" x14ac:dyDescent="0.25">
      <c r="A633" s="94" t="s">
        <v>635</v>
      </c>
      <c r="C633" s="94" t="str">
        <f t="shared" si="9"/>
        <v>Sep 22</v>
      </c>
      <c r="D633" s="94">
        <v>3298.3</v>
      </c>
      <c r="E633" s="94">
        <v>5903.5</v>
      </c>
    </row>
    <row r="634" spans="1:5" x14ac:dyDescent="0.25">
      <c r="A634" s="94" t="s">
        <v>636</v>
      </c>
      <c r="C634" s="94" t="str">
        <f t="shared" si="9"/>
        <v>Sep 22</v>
      </c>
      <c r="D634" s="94">
        <v>3234.9</v>
      </c>
      <c r="E634" s="94">
        <v>5903.5</v>
      </c>
    </row>
    <row r="635" spans="1:5" x14ac:dyDescent="0.25">
      <c r="A635" s="94" t="s">
        <v>637</v>
      </c>
      <c r="C635" s="94" t="str">
        <f t="shared" si="9"/>
        <v>Sep 22</v>
      </c>
      <c r="D635" s="94">
        <v>3587.5</v>
      </c>
      <c r="E635" s="94">
        <v>5903.5</v>
      </c>
    </row>
    <row r="636" spans="1:5" x14ac:dyDescent="0.25">
      <c r="A636" s="94" t="s">
        <v>638</v>
      </c>
      <c r="C636" s="94" t="str">
        <f t="shared" si="9"/>
        <v>Sep 22</v>
      </c>
      <c r="D636" s="94">
        <v>3419.7</v>
      </c>
      <c r="E636" s="94">
        <v>5903.5</v>
      </c>
    </row>
    <row r="637" spans="1:5" x14ac:dyDescent="0.25">
      <c r="A637" s="94" t="s">
        <v>639</v>
      </c>
      <c r="C637" s="94" t="str">
        <f t="shared" si="9"/>
        <v>Sep 22</v>
      </c>
      <c r="D637" s="94">
        <v>3226.2</v>
      </c>
      <c r="E637" s="94">
        <v>5903.5</v>
      </c>
    </row>
    <row r="638" spans="1:5" x14ac:dyDescent="0.25">
      <c r="A638" s="94" t="s">
        <v>640</v>
      </c>
      <c r="C638" s="94" t="str">
        <f t="shared" si="9"/>
        <v>Sep 22</v>
      </c>
      <c r="D638" s="94">
        <v>3500.6</v>
      </c>
      <c r="E638" s="94">
        <v>5903.5</v>
      </c>
    </row>
    <row r="639" spans="1:5" x14ac:dyDescent="0.25">
      <c r="A639" s="94" t="s">
        <v>641</v>
      </c>
      <c r="C639" s="94" t="str">
        <f t="shared" si="9"/>
        <v>Sep 22</v>
      </c>
      <c r="D639" s="94">
        <v>3562.1</v>
      </c>
      <c r="E639" s="94">
        <v>5903.5</v>
      </c>
    </row>
    <row r="640" spans="1:5" x14ac:dyDescent="0.25">
      <c r="A640" s="94" t="s">
        <v>642</v>
      </c>
      <c r="C640" s="94" t="str">
        <f t="shared" si="9"/>
        <v>Oct 22</v>
      </c>
      <c r="D640" s="94">
        <v>3406</v>
      </c>
      <c r="E640" s="94">
        <v>5903.5</v>
      </c>
    </row>
    <row r="641" spans="1:5" x14ac:dyDescent="0.25">
      <c r="A641" s="94" t="s">
        <v>643</v>
      </c>
      <c r="C641" s="94" t="str">
        <f t="shared" si="9"/>
        <v>Oct 22</v>
      </c>
      <c r="D641" s="94">
        <v>3324.8</v>
      </c>
      <c r="E641" s="94">
        <v>5903.5</v>
      </c>
    </row>
    <row r="642" spans="1:5" x14ac:dyDescent="0.25">
      <c r="A642" s="94" t="s">
        <v>644</v>
      </c>
      <c r="C642" s="94" t="str">
        <f t="shared" ref="C642:C705" si="10">TEXT(A642, "mmm yy")</f>
        <v>Oct 22</v>
      </c>
      <c r="D642" s="94">
        <v>3748.5</v>
      </c>
      <c r="E642" s="94">
        <v>5903.5</v>
      </c>
    </row>
    <row r="643" spans="1:5" x14ac:dyDescent="0.25">
      <c r="A643" s="94" t="s">
        <v>645</v>
      </c>
      <c r="C643" s="94" t="str">
        <f t="shared" si="10"/>
        <v>Oct 22</v>
      </c>
      <c r="D643" s="94">
        <v>3910.4</v>
      </c>
      <c r="E643" s="94">
        <v>5903.5</v>
      </c>
    </row>
    <row r="644" spans="1:5" x14ac:dyDescent="0.25">
      <c r="A644" s="94" t="s">
        <v>646</v>
      </c>
      <c r="C644" s="94" t="str">
        <f t="shared" si="10"/>
        <v>Oct 22</v>
      </c>
      <c r="D644" s="94">
        <v>3707.8</v>
      </c>
      <c r="E644" s="94">
        <v>5903.5</v>
      </c>
    </row>
    <row r="645" spans="1:5" x14ac:dyDescent="0.25">
      <c r="A645" s="94" t="s">
        <v>647</v>
      </c>
      <c r="C645" s="94" t="str">
        <f t="shared" si="10"/>
        <v>Oct 22</v>
      </c>
      <c r="D645" s="94">
        <v>3594.1</v>
      </c>
      <c r="E645" s="94">
        <v>5920.2</v>
      </c>
    </row>
    <row r="646" spans="1:5" x14ac:dyDescent="0.25">
      <c r="A646" s="94" t="s">
        <v>648</v>
      </c>
      <c r="C646" s="94" t="str">
        <f t="shared" si="10"/>
        <v>Oct 22</v>
      </c>
      <c r="D646" s="94">
        <v>3808.7</v>
      </c>
      <c r="E646" s="94">
        <v>5920.2</v>
      </c>
    </row>
    <row r="647" spans="1:5" x14ac:dyDescent="0.25">
      <c r="A647" s="94" t="s">
        <v>649</v>
      </c>
      <c r="C647" s="94" t="str">
        <f t="shared" si="10"/>
        <v>Oct 22</v>
      </c>
      <c r="D647" s="94">
        <v>3463.7</v>
      </c>
      <c r="E647" s="94">
        <v>5920.2</v>
      </c>
    </row>
    <row r="648" spans="1:5" x14ac:dyDescent="0.25">
      <c r="A648" s="94" t="s">
        <v>650</v>
      </c>
      <c r="C648" s="94" t="str">
        <f t="shared" si="10"/>
        <v>Oct 22</v>
      </c>
      <c r="D648" s="94">
        <v>3452.7</v>
      </c>
      <c r="E648" s="94">
        <v>5920.2</v>
      </c>
    </row>
    <row r="649" spans="1:5" x14ac:dyDescent="0.25">
      <c r="A649" s="94" t="s">
        <v>651</v>
      </c>
      <c r="C649" s="94" t="str">
        <f t="shared" si="10"/>
        <v>Oct 22</v>
      </c>
      <c r="D649" s="94">
        <v>4011.4</v>
      </c>
      <c r="E649" s="94">
        <v>5920.2</v>
      </c>
    </row>
    <row r="650" spans="1:5" x14ac:dyDescent="0.25">
      <c r="A650" s="94" t="s">
        <v>652</v>
      </c>
      <c r="C650" s="94" t="str">
        <f t="shared" si="10"/>
        <v>Oct 22</v>
      </c>
      <c r="D650" s="94">
        <v>4078.4</v>
      </c>
      <c r="E650" s="94">
        <v>5920.2</v>
      </c>
    </row>
    <row r="651" spans="1:5" x14ac:dyDescent="0.25">
      <c r="A651" s="94" t="s">
        <v>653</v>
      </c>
      <c r="C651" s="94" t="str">
        <f t="shared" si="10"/>
        <v>Oct 22</v>
      </c>
      <c r="D651" s="94">
        <v>3818.2</v>
      </c>
      <c r="E651" s="94">
        <v>5920.2</v>
      </c>
    </row>
    <row r="652" spans="1:5" x14ac:dyDescent="0.25">
      <c r="A652" s="94" t="s">
        <v>654</v>
      </c>
      <c r="C652" s="94" t="str">
        <f t="shared" si="10"/>
        <v>Oct 22</v>
      </c>
      <c r="D652" s="94">
        <v>3846.8</v>
      </c>
      <c r="E652" s="94">
        <v>5920.2</v>
      </c>
    </row>
    <row r="653" spans="1:5" x14ac:dyDescent="0.25">
      <c r="A653" s="94" t="s">
        <v>655</v>
      </c>
      <c r="C653" s="94" t="str">
        <f t="shared" si="10"/>
        <v>Oct 22</v>
      </c>
      <c r="D653" s="94">
        <v>3806.7</v>
      </c>
      <c r="E653" s="94">
        <v>5920.2</v>
      </c>
    </row>
    <row r="654" spans="1:5" x14ac:dyDescent="0.25">
      <c r="A654" s="94" t="s">
        <v>656</v>
      </c>
      <c r="C654" s="94" t="str">
        <f t="shared" si="10"/>
        <v>Oct 22</v>
      </c>
      <c r="D654" s="94">
        <v>3523.9</v>
      </c>
      <c r="E654" s="94">
        <v>5920.2</v>
      </c>
    </row>
    <row r="655" spans="1:5" x14ac:dyDescent="0.25">
      <c r="A655" s="94" t="s">
        <v>657</v>
      </c>
      <c r="C655" s="94" t="str">
        <f t="shared" si="10"/>
        <v>Oct 22</v>
      </c>
      <c r="D655" s="94">
        <v>3338.5</v>
      </c>
      <c r="E655" s="94">
        <v>5920.2</v>
      </c>
    </row>
    <row r="656" spans="1:5" x14ac:dyDescent="0.25">
      <c r="A656" s="94" t="s">
        <v>658</v>
      </c>
      <c r="C656" s="94" t="str">
        <f t="shared" si="10"/>
        <v>Oct 22</v>
      </c>
      <c r="D656" s="94">
        <v>3679.1</v>
      </c>
      <c r="E656" s="94">
        <v>5920.2</v>
      </c>
    </row>
    <row r="657" spans="1:5" x14ac:dyDescent="0.25">
      <c r="A657" s="94" t="s">
        <v>659</v>
      </c>
      <c r="C657" s="94" t="str">
        <f t="shared" si="10"/>
        <v>Oct 22</v>
      </c>
      <c r="D657" s="94">
        <v>3484.8</v>
      </c>
      <c r="E657" s="94">
        <v>5920.2</v>
      </c>
    </row>
    <row r="658" spans="1:5" x14ac:dyDescent="0.25">
      <c r="A658" s="94" t="s">
        <v>660</v>
      </c>
      <c r="C658" s="94" t="str">
        <f t="shared" si="10"/>
        <v>Oct 22</v>
      </c>
      <c r="D658" s="94">
        <v>3280.5</v>
      </c>
      <c r="E658" s="94">
        <v>5920.2</v>
      </c>
    </row>
    <row r="659" spans="1:5" x14ac:dyDescent="0.25">
      <c r="A659" s="94" t="s">
        <v>661</v>
      </c>
      <c r="C659" s="94" t="str">
        <f t="shared" si="10"/>
        <v>Oct 22</v>
      </c>
      <c r="D659" s="94">
        <v>3329.1</v>
      </c>
      <c r="E659" s="94">
        <v>5920.2</v>
      </c>
    </row>
    <row r="660" spans="1:5" x14ac:dyDescent="0.25">
      <c r="A660" s="94" t="s">
        <v>662</v>
      </c>
      <c r="C660" s="94" t="str">
        <f t="shared" si="10"/>
        <v>Oct 22</v>
      </c>
      <c r="D660" s="94">
        <v>3614.9</v>
      </c>
      <c r="E660" s="94">
        <v>5920.2</v>
      </c>
    </row>
    <row r="661" spans="1:5" x14ac:dyDescent="0.25">
      <c r="A661" s="94" t="s">
        <v>663</v>
      </c>
      <c r="C661" s="94" t="str">
        <f t="shared" si="10"/>
        <v>Oct 22</v>
      </c>
      <c r="D661" s="94">
        <v>3249.1</v>
      </c>
      <c r="E661" s="94">
        <v>5920.2</v>
      </c>
    </row>
    <row r="662" spans="1:5" x14ac:dyDescent="0.25">
      <c r="A662" s="94" t="s">
        <v>664</v>
      </c>
      <c r="C662" s="94" t="str">
        <f t="shared" si="10"/>
        <v>Oct 22</v>
      </c>
      <c r="D662" s="94">
        <v>3050.4</v>
      </c>
      <c r="E662" s="94">
        <v>5920.2</v>
      </c>
    </row>
    <row r="663" spans="1:5" x14ac:dyDescent="0.25">
      <c r="A663" s="94" t="s">
        <v>665</v>
      </c>
      <c r="C663" s="94" t="str">
        <f t="shared" si="10"/>
        <v>Oct 22</v>
      </c>
      <c r="D663" s="94">
        <v>3306.1</v>
      </c>
      <c r="E663" s="94">
        <v>5920.2</v>
      </c>
    </row>
    <row r="664" spans="1:5" x14ac:dyDescent="0.25">
      <c r="A664" s="94" t="s">
        <v>666</v>
      </c>
      <c r="C664" s="94" t="str">
        <f t="shared" si="10"/>
        <v>Oct 22</v>
      </c>
      <c r="D664" s="94">
        <v>3456.8</v>
      </c>
      <c r="E664" s="94">
        <v>5920.2</v>
      </c>
    </row>
    <row r="665" spans="1:5" x14ac:dyDescent="0.25">
      <c r="A665" s="94" t="s">
        <v>667</v>
      </c>
      <c r="C665" s="94" t="str">
        <f t="shared" si="10"/>
        <v>Oct 22</v>
      </c>
      <c r="D665" s="94">
        <v>3350</v>
      </c>
      <c r="E665" s="94">
        <v>5920.2</v>
      </c>
    </row>
    <row r="666" spans="1:5" x14ac:dyDescent="0.25">
      <c r="A666" s="94" t="s">
        <v>668</v>
      </c>
      <c r="C666" s="94" t="str">
        <f t="shared" si="10"/>
        <v>Oct 22</v>
      </c>
      <c r="D666" s="94">
        <v>3538.8</v>
      </c>
      <c r="E666" s="94">
        <v>5920.2</v>
      </c>
    </row>
    <row r="667" spans="1:5" x14ac:dyDescent="0.25">
      <c r="A667" s="94" t="s">
        <v>669</v>
      </c>
      <c r="C667" s="94" t="str">
        <f t="shared" si="10"/>
        <v>Oct 22</v>
      </c>
      <c r="D667" s="94">
        <v>3361.1</v>
      </c>
      <c r="E667" s="94">
        <v>5920.2</v>
      </c>
    </row>
    <row r="668" spans="1:5" x14ac:dyDescent="0.25">
      <c r="A668" s="94" t="s">
        <v>670</v>
      </c>
      <c r="C668" s="94" t="str">
        <f t="shared" si="10"/>
        <v>Oct 22</v>
      </c>
      <c r="D668" s="94">
        <v>3436.8</v>
      </c>
      <c r="E668" s="94">
        <v>5972.7</v>
      </c>
    </row>
    <row r="669" spans="1:5" x14ac:dyDescent="0.25">
      <c r="A669" s="94" t="s">
        <v>671</v>
      </c>
      <c r="C669" s="94" t="str">
        <f t="shared" si="10"/>
        <v>Oct 22</v>
      </c>
      <c r="D669" s="94">
        <v>3434.3</v>
      </c>
      <c r="E669" s="94">
        <v>5920.2</v>
      </c>
    </row>
    <row r="670" spans="1:5" x14ac:dyDescent="0.25">
      <c r="A670" s="94" t="s">
        <v>672</v>
      </c>
      <c r="C670" s="94" t="str">
        <f t="shared" si="10"/>
        <v>Oct 22</v>
      </c>
      <c r="D670" s="94">
        <v>3306.2</v>
      </c>
      <c r="E670" s="94">
        <v>5920.2</v>
      </c>
    </row>
    <row r="671" spans="1:5" x14ac:dyDescent="0.25">
      <c r="A671" s="94" t="s">
        <v>673</v>
      </c>
      <c r="C671" s="94" t="str">
        <f t="shared" si="10"/>
        <v>Nov 22</v>
      </c>
      <c r="D671" s="94">
        <v>3504.8</v>
      </c>
      <c r="E671" s="94">
        <v>5945.2</v>
      </c>
    </row>
    <row r="672" spans="1:5" x14ac:dyDescent="0.25">
      <c r="A672" s="94" t="s">
        <v>674</v>
      </c>
      <c r="C672" s="94" t="str">
        <f t="shared" si="10"/>
        <v>Nov 22</v>
      </c>
      <c r="D672" s="94">
        <v>3800.4</v>
      </c>
      <c r="E672" s="94">
        <v>5945.2</v>
      </c>
    </row>
    <row r="673" spans="1:5" x14ac:dyDescent="0.25">
      <c r="A673" s="94" t="s">
        <v>675</v>
      </c>
      <c r="C673" s="94" t="str">
        <f t="shared" si="10"/>
        <v>Nov 22</v>
      </c>
      <c r="D673" s="94">
        <v>3896.1</v>
      </c>
      <c r="E673" s="94">
        <v>5945.2</v>
      </c>
    </row>
    <row r="674" spans="1:5" x14ac:dyDescent="0.25">
      <c r="A674" s="94" t="s">
        <v>676</v>
      </c>
      <c r="C674" s="94" t="str">
        <f t="shared" si="10"/>
        <v>Nov 22</v>
      </c>
      <c r="D674" s="94">
        <v>4239.2</v>
      </c>
      <c r="E674" s="94">
        <v>5945.2</v>
      </c>
    </row>
    <row r="675" spans="1:5" x14ac:dyDescent="0.25">
      <c r="A675" s="94" t="s">
        <v>677</v>
      </c>
      <c r="C675" s="94" t="str">
        <f t="shared" si="10"/>
        <v>Nov 22</v>
      </c>
      <c r="D675" s="94">
        <v>4043</v>
      </c>
      <c r="E675" s="94">
        <v>5945.2</v>
      </c>
    </row>
    <row r="676" spans="1:5" x14ac:dyDescent="0.25">
      <c r="A676" s="94" t="s">
        <v>678</v>
      </c>
      <c r="C676" s="94" t="str">
        <f t="shared" si="10"/>
        <v>Nov 22</v>
      </c>
      <c r="D676" s="94">
        <v>3665.2</v>
      </c>
      <c r="E676" s="94">
        <v>5945.2</v>
      </c>
    </row>
    <row r="677" spans="1:5" x14ac:dyDescent="0.25">
      <c r="A677" s="94" t="s">
        <v>679</v>
      </c>
      <c r="C677" s="94" t="str">
        <f t="shared" si="10"/>
        <v>Nov 22</v>
      </c>
      <c r="D677" s="94">
        <v>4030.7</v>
      </c>
      <c r="E677" s="94">
        <v>5945.2</v>
      </c>
    </row>
    <row r="678" spans="1:5" x14ac:dyDescent="0.25">
      <c r="A678" s="94" t="s">
        <v>680</v>
      </c>
      <c r="C678" s="94" t="str">
        <f t="shared" si="10"/>
        <v>Nov 22</v>
      </c>
      <c r="D678" s="94">
        <v>3998</v>
      </c>
      <c r="E678" s="94">
        <v>5945.2</v>
      </c>
    </row>
    <row r="679" spans="1:5" x14ac:dyDescent="0.25">
      <c r="A679" s="94" t="s">
        <v>681</v>
      </c>
      <c r="C679" s="94" t="str">
        <f t="shared" si="10"/>
        <v>Nov 22</v>
      </c>
      <c r="D679" s="94">
        <v>4271.1000000000004</v>
      </c>
      <c r="E679" s="94">
        <v>5945.2</v>
      </c>
    </row>
    <row r="680" spans="1:5" x14ac:dyDescent="0.25">
      <c r="A680" s="94" t="s">
        <v>682</v>
      </c>
      <c r="C680" s="94" t="str">
        <f t="shared" si="10"/>
        <v>Nov 22</v>
      </c>
      <c r="D680" s="94">
        <v>4373.6000000000004</v>
      </c>
      <c r="E680" s="94">
        <v>5945.2</v>
      </c>
    </row>
    <row r="681" spans="1:5" x14ac:dyDescent="0.25">
      <c r="A681" s="94" t="s">
        <v>683</v>
      </c>
      <c r="C681" s="94" t="str">
        <f t="shared" si="10"/>
        <v>Nov 22</v>
      </c>
      <c r="D681" s="94">
        <v>4086.4</v>
      </c>
      <c r="E681" s="94">
        <v>5945.2</v>
      </c>
    </row>
    <row r="682" spans="1:5" x14ac:dyDescent="0.25">
      <c r="A682" s="94" t="s">
        <v>684</v>
      </c>
      <c r="C682" s="94" t="str">
        <f t="shared" si="10"/>
        <v>Nov 22</v>
      </c>
      <c r="D682" s="94">
        <v>3755.7</v>
      </c>
      <c r="E682" s="94">
        <v>5945.2</v>
      </c>
    </row>
    <row r="683" spans="1:5" x14ac:dyDescent="0.25">
      <c r="A683" s="94" t="s">
        <v>685</v>
      </c>
      <c r="C683" s="94" t="str">
        <f t="shared" si="10"/>
        <v>Nov 22</v>
      </c>
      <c r="D683" s="94">
        <v>3897</v>
      </c>
      <c r="E683" s="94">
        <v>5945.2</v>
      </c>
    </row>
    <row r="684" spans="1:5" x14ac:dyDescent="0.25">
      <c r="A684" s="94" t="s">
        <v>686</v>
      </c>
      <c r="C684" s="94" t="str">
        <f t="shared" si="10"/>
        <v>Nov 22</v>
      </c>
      <c r="D684" s="94">
        <v>4210.3</v>
      </c>
      <c r="E684" s="94">
        <v>5945.2</v>
      </c>
    </row>
    <row r="685" spans="1:5" x14ac:dyDescent="0.25">
      <c r="A685" s="94" t="s">
        <v>687</v>
      </c>
      <c r="C685" s="94" t="str">
        <f t="shared" si="10"/>
        <v>Nov 22</v>
      </c>
      <c r="D685" s="94">
        <v>3939.9</v>
      </c>
      <c r="E685" s="94">
        <v>5945.2</v>
      </c>
    </row>
    <row r="686" spans="1:5" x14ac:dyDescent="0.25">
      <c r="A686" s="94" t="s">
        <v>688</v>
      </c>
      <c r="C686" s="94" t="str">
        <f t="shared" si="10"/>
        <v>Nov 22</v>
      </c>
      <c r="D686" s="94">
        <v>3932.4</v>
      </c>
      <c r="E686" s="94">
        <v>5945.2</v>
      </c>
    </row>
    <row r="687" spans="1:5" x14ac:dyDescent="0.25">
      <c r="A687" s="94" t="s">
        <v>689</v>
      </c>
      <c r="C687" s="94" t="str">
        <f t="shared" si="10"/>
        <v>Nov 22</v>
      </c>
      <c r="D687" s="94">
        <v>3936.2</v>
      </c>
      <c r="E687" s="94">
        <v>5945.2</v>
      </c>
    </row>
    <row r="688" spans="1:5" x14ac:dyDescent="0.25">
      <c r="A688" s="94" t="s">
        <v>690</v>
      </c>
      <c r="C688" s="94" t="str">
        <f t="shared" si="10"/>
        <v>Nov 22</v>
      </c>
      <c r="D688" s="94">
        <v>3961.3</v>
      </c>
      <c r="E688" s="94">
        <v>5945.2</v>
      </c>
    </row>
    <row r="689" spans="1:5" x14ac:dyDescent="0.25">
      <c r="A689" s="94" t="s">
        <v>691</v>
      </c>
      <c r="C689" s="94" t="str">
        <f t="shared" si="10"/>
        <v>Nov 22</v>
      </c>
      <c r="D689" s="94">
        <v>3946.9</v>
      </c>
      <c r="E689" s="94">
        <v>5945.2</v>
      </c>
    </row>
    <row r="690" spans="1:5" x14ac:dyDescent="0.25">
      <c r="A690" s="94" t="s">
        <v>692</v>
      </c>
      <c r="C690" s="94" t="str">
        <f t="shared" si="10"/>
        <v>Nov 22</v>
      </c>
      <c r="D690" s="94">
        <v>3916.6</v>
      </c>
      <c r="E690" s="94">
        <v>5945.2</v>
      </c>
    </row>
    <row r="691" spans="1:5" x14ac:dyDescent="0.25">
      <c r="A691" s="94" t="s">
        <v>693</v>
      </c>
      <c r="C691" s="94" t="str">
        <f t="shared" si="10"/>
        <v>Nov 22</v>
      </c>
      <c r="D691" s="94">
        <v>4127.8</v>
      </c>
      <c r="E691" s="94">
        <v>5945.2</v>
      </c>
    </row>
    <row r="692" spans="1:5" x14ac:dyDescent="0.25">
      <c r="A692" s="94" t="s">
        <v>694</v>
      </c>
      <c r="C692" s="94" t="str">
        <f t="shared" si="10"/>
        <v>Nov 22</v>
      </c>
      <c r="D692" s="94">
        <v>3898.4</v>
      </c>
      <c r="E692" s="94">
        <v>5945.2</v>
      </c>
    </row>
    <row r="693" spans="1:5" x14ac:dyDescent="0.25">
      <c r="A693" s="94" t="s">
        <v>695</v>
      </c>
      <c r="C693" s="94" t="str">
        <f t="shared" si="10"/>
        <v>Nov 22</v>
      </c>
      <c r="D693" s="94">
        <v>4287.5</v>
      </c>
      <c r="E693" s="94">
        <v>5945.2</v>
      </c>
    </row>
    <row r="694" spans="1:5" x14ac:dyDescent="0.25">
      <c r="A694" s="94" t="s">
        <v>696</v>
      </c>
      <c r="C694" s="94" t="str">
        <f t="shared" si="10"/>
        <v>Nov 22</v>
      </c>
      <c r="D694" s="94">
        <v>4418.7</v>
      </c>
      <c r="E694" s="94">
        <v>5945.2</v>
      </c>
    </row>
    <row r="695" spans="1:5" x14ac:dyDescent="0.25">
      <c r="A695" s="94" t="s">
        <v>697</v>
      </c>
      <c r="C695" s="94" t="str">
        <f t="shared" si="10"/>
        <v>Nov 22</v>
      </c>
      <c r="D695" s="94">
        <v>4327</v>
      </c>
      <c r="E695" s="94">
        <v>5945.2</v>
      </c>
    </row>
    <row r="696" spans="1:5" x14ac:dyDescent="0.25">
      <c r="A696" s="94" t="s">
        <v>698</v>
      </c>
      <c r="C696" s="94" t="str">
        <f t="shared" si="10"/>
        <v>Nov 22</v>
      </c>
      <c r="D696" s="94">
        <v>4200.3999999999996</v>
      </c>
      <c r="E696" s="94">
        <v>5945.2</v>
      </c>
    </row>
    <row r="697" spans="1:5" x14ac:dyDescent="0.25">
      <c r="A697" s="94" t="s">
        <v>699</v>
      </c>
      <c r="C697" s="94" t="str">
        <f t="shared" si="10"/>
        <v>Nov 22</v>
      </c>
      <c r="D697" s="94">
        <v>4237.6000000000004</v>
      </c>
      <c r="E697" s="94">
        <v>5945.2</v>
      </c>
    </row>
    <row r="698" spans="1:5" x14ac:dyDescent="0.25">
      <c r="A698" s="94" t="s">
        <v>700</v>
      </c>
      <c r="C698" s="94" t="str">
        <f t="shared" si="10"/>
        <v>Nov 22</v>
      </c>
      <c r="D698" s="94">
        <v>4401.8999999999996</v>
      </c>
      <c r="E698" s="94">
        <v>5945.2</v>
      </c>
    </row>
    <row r="699" spans="1:5" x14ac:dyDescent="0.25">
      <c r="A699" s="94" t="s">
        <v>701</v>
      </c>
      <c r="C699" s="94" t="str">
        <f t="shared" si="10"/>
        <v>Nov 22</v>
      </c>
      <c r="D699" s="94">
        <v>4576.3999999999996</v>
      </c>
      <c r="E699" s="94">
        <v>5945.2</v>
      </c>
    </row>
    <row r="700" spans="1:5" x14ac:dyDescent="0.25">
      <c r="A700" s="94" t="s">
        <v>702</v>
      </c>
      <c r="C700" s="94" t="str">
        <f t="shared" si="10"/>
        <v>Nov 22</v>
      </c>
      <c r="D700" s="94">
        <v>4711.7</v>
      </c>
      <c r="E700" s="94">
        <v>5945.2</v>
      </c>
    </row>
    <row r="701" spans="1:5" x14ac:dyDescent="0.25">
      <c r="A701" s="94" t="s">
        <v>703</v>
      </c>
      <c r="C701" s="94" t="str">
        <f t="shared" si="10"/>
        <v>Dec 22</v>
      </c>
      <c r="D701" s="94">
        <v>4044.2</v>
      </c>
      <c r="E701" s="94">
        <v>5950</v>
      </c>
    </row>
    <row r="702" spans="1:5" x14ac:dyDescent="0.25">
      <c r="A702" s="94" t="s">
        <v>704</v>
      </c>
      <c r="C702" s="94" t="str">
        <f t="shared" si="10"/>
        <v>Dec 22</v>
      </c>
      <c r="D702" s="94">
        <v>4232.6000000000004</v>
      </c>
      <c r="E702" s="94">
        <v>5950</v>
      </c>
    </row>
    <row r="703" spans="1:5" x14ac:dyDescent="0.25">
      <c r="A703" s="94" t="s">
        <v>705</v>
      </c>
      <c r="C703" s="94" t="str">
        <f t="shared" si="10"/>
        <v>Dec 22</v>
      </c>
      <c r="D703" s="94">
        <v>4306.7</v>
      </c>
      <c r="E703" s="94">
        <v>5950</v>
      </c>
    </row>
    <row r="704" spans="1:5" x14ac:dyDescent="0.25">
      <c r="A704" s="94" t="s">
        <v>706</v>
      </c>
      <c r="C704" s="94" t="str">
        <f t="shared" si="10"/>
        <v>Dec 22</v>
      </c>
      <c r="D704" s="94">
        <v>4249.6000000000004</v>
      </c>
      <c r="E704" s="94">
        <v>5950</v>
      </c>
    </row>
    <row r="705" spans="1:5" x14ac:dyDescent="0.25">
      <c r="A705" s="94" t="s">
        <v>707</v>
      </c>
      <c r="C705" s="94" t="str">
        <f t="shared" si="10"/>
        <v>Dec 22</v>
      </c>
      <c r="D705" s="94">
        <v>4431</v>
      </c>
      <c r="E705" s="94">
        <v>5950</v>
      </c>
    </row>
    <row r="706" spans="1:5" x14ac:dyDescent="0.25">
      <c r="A706" s="94" t="s">
        <v>708</v>
      </c>
      <c r="C706" s="94" t="str">
        <f t="shared" ref="C706:C769" si="11">TEXT(A706, "mmm yy")</f>
        <v>Dec 22</v>
      </c>
      <c r="D706" s="94">
        <v>4399.6000000000004</v>
      </c>
      <c r="E706" s="94">
        <v>5950</v>
      </c>
    </row>
    <row r="707" spans="1:5" x14ac:dyDescent="0.25">
      <c r="A707" s="94" t="s">
        <v>709</v>
      </c>
      <c r="C707" s="94" t="str">
        <f t="shared" si="11"/>
        <v>Dec 22</v>
      </c>
      <c r="D707" s="94">
        <v>4418.6000000000004</v>
      </c>
      <c r="E707" s="94">
        <v>5950</v>
      </c>
    </row>
    <row r="708" spans="1:5" x14ac:dyDescent="0.25">
      <c r="A708" s="94" t="s">
        <v>710</v>
      </c>
      <c r="C708" s="94" t="str">
        <f t="shared" si="11"/>
        <v>Dec 22</v>
      </c>
      <c r="D708" s="94">
        <v>4029.6</v>
      </c>
      <c r="E708" s="94">
        <v>5950</v>
      </c>
    </row>
    <row r="709" spans="1:5" x14ac:dyDescent="0.25">
      <c r="A709" s="94" t="s">
        <v>711</v>
      </c>
      <c r="C709" s="94" t="str">
        <f t="shared" si="11"/>
        <v>Dec 22</v>
      </c>
      <c r="D709" s="94">
        <v>4026.8</v>
      </c>
      <c r="E709" s="94">
        <v>5950</v>
      </c>
    </row>
    <row r="710" spans="1:5" x14ac:dyDescent="0.25">
      <c r="A710" s="94" t="s">
        <v>712</v>
      </c>
      <c r="C710" s="94" t="str">
        <f t="shared" si="11"/>
        <v>Dec 22</v>
      </c>
      <c r="D710" s="94">
        <v>3781.2</v>
      </c>
      <c r="E710" s="94">
        <v>5950</v>
      </c>
    </row>
    <row r="711" spans="1:5" x14ac:dyDescent="0.25">
      <c r="A711" s="94" t="s">
        <v>713</v>
      </c>
      <c r="C711" s="94" t="str">
        <f t="shared" si="11"/>
        <v>Dec 22</v>
      </c>
      <c r="D711" s="94">
        <v>3784.8</v>
      </c>
      <c r="E711" s="94">
        <v>5950</v>
      </c>
    </row>
    <row r="712" spans="1:5" x14ac:dyDescent="0.25">
      <c r="A712" s="94" t="s">
        <v>714</v>
      </c>
      <c r="C712" s="94" t="str">
        <f t="shared" si="11"/>
        <v>Dec 22</v>
      </c>
      <c r="D712" s="94">
        <v>3844.7</v>
      </c>
      <c r="E712" s="94">
        <v>5950</v>
      </c>
    </row>
    <row r="713" spans="1:5" x14ac:dyDescent="0.25">
      <c r="A713" s="94" t="s">
        <v>715</v>
      </c>
      <c r="C713" s="94" t="str">
        <f t="shared" si="11"/>
        <v>Dec 22</v>
      </c>
      <c r="D713" s="94">
        <v>3866.8</v>
      </c>
      <c r="E713" s="94">
        <v>5950</v>
      </c>
    </row>
    <row r="714" spans="1:5" x14ac:dyDescent="0.25">
      <c r="A714" s="94" t="s">
        <v>716</v>
      </c>
      <c r="C714" s="94" t="str">
        <f t="shared" si="11"/>
        <v>Dec 22</v>
      </c>
      <c r="D714" s="94">
        <v>4068.9</v>
      </c>
      <c r="E714" s="94">
        <v>5950</v>
      </c>
    </row>
    <row r="715" spans="1:5" x14ac:dyDescent="0.25">
      <c r="A715" s="94" t="s">
        <v>717</v>
      </c>
      <c r="C715" s="94" t="str">
        <f t="shared" si="11"/>
        <v>Dec 22</v>
      </c>
      <c r="D715" s="94">
        <v>4290.6000000000004</v>
      </c>
      <c r="E715" s="94">
        <v>5950</v>
      </c>
    </row>
    <row r="716" spans="1:5" x14ac:dyDescent="0.25">
      <c r="A716" s="94" t="s">
        <v>718</v>
      </c>
      <c r="C716" s="94" t="str">
        <f t="shared" si="11"/>
        <v>Dec 22</v>
      </c>
      <c r="D716" s="94">
        <v>4413.5</v>
      </c>
      <c r="E716" s="94">
        <v>6113.5</v>
      </c>
    </row>
    <row r="717" spans="1:5" x14ac:dyDescent="0.25">
      <c r="A717" s="94" t="s">
        <v>719</v>
      </c>
      <c r="C717" s="94" t="str">
        <f t="shared" si="11"/>
        <v>Dec 22</v>
      </c>
      <c r="D717" s="94">
        <v>4269.3999999999996</v>
      </c>
      <c r="E717" s="94">
        <v>6113.5</v>
      </c>
    </row>
    <row r="718" spans="1:5" x14ac:dyDescent="0.25">
      <c r="A718" s="94" t="s">
        <v>720</v>
      </c>
      <c r="C718" s="94" t="str">
        <f t="shared" si="11"/>
        <v>Dec 22</v>
      </c>
      <c r="D718" s="94">
        <v>3961.5</v>
      </c>
      <c r="E718" s="94">
        <v>6113.5</v>
      </c>
    </row>
    <row r="719" spans="1:5" x14ac:dyDescent="0.25">
      <c r="A719" s="94" t="s">
        <v>721</v>
      </c>
      <c r="C719" s="94" t="str">
        <f t="shared" si="11"/>
        <v>Dec 22</v>
      </c>
      <c r="D719" s="94">
        <v>3936.7</v>
      </c>
      <c r="E719" s="94">
        <v>6113.5</v>
      </c>
    </row>
    <row r="720" spans="1:5" x14ac:dyDescent="0.25">
      <c r="A720" s="94" t="s">
        <v>722</v>
      </c>
      <c r="C720" s="94" t="str">
        <f t="shared" si="11"/>
        <v>Dec 22</v>
      </c>
      <c r="D720" s="94">
        <v>3816.8</v>
      </c>
      <c r="E720" s="94">
        <v>6113.5</v>
      </c>
    </row>
    <row r="721" spans="1:5" x14ac:dyDescent="0.25">
      <c r="A721" s="94" t="s">
        <v>723</v>
      </c>
      <c r="C721" s="94" t="str">
        <f t="shared" si="11"/>
        <v>Dec 22</v>
      </c>
      <c r="D721" s="94">
        <v>3945.5</v>
      </c>
      <c r="E721" s="94">
        <v>6113.5</v>
      </c>
    </row>
    <row r="722" spans="1:5" x14ac:dyDescent="0.25">
      <c r="A722" s="94" t="s">
        <v>724</v>
      </c>
      <c r="C722" s="94" t="str">
        <f t="shared" si="11"/>
        <v>Dec 22</v>
      </c>
      <c r="D722" s="94">
        <v>3856.3</v>
      </c>
      <c r="E722" s="94">
        <v>6113.5</v>
      </c>
    </row>
    <row r="723" spans="1:5" x14ac:dyDescent="0.25">
      <c r="A723" s="94" t="s">
        <v>725</v>
      </c>
      <c r="C723" s="94" t="str">
        <f t="shared" si="11"/>
        <v>Dec 22</v>
      </c>
      <c r="D723" s="94">
        <v>3693.5</v>
      </c>
      <c r="E723" s="94">
        <v>6113.5</v>
      </c>
    </row>
    <row r="724" spans="1:5" x14ac:dyDescent="0.25">
      <c r="A724" s="94" t="s">
        <v>726</v>
      </c>
      <c r="C724" s="94" t="str">
        <f t="shared" si="11"/>
        <v>Dec 22</v>
      </c>
      <c r="D724" s="94">
        <v>3613</v>
      </c>
      <c r="E724" s="94">
        <v>6113.5</v>
      </c>
    </row>
    <row r="725" spans="1:5" x14ac:dyDescent="0.25">
      <c r="A725" s="94" t="s">
        <v>727</v>
      </c>
      <c r="C725" s="94" t="str">
        <f t="shared" si="11"/>
        <v>Dec 22</v>
      </c>
      <c r="D725" s="94">
        <v>3592.9</v>
      </c>
      <c r="E725" s="94">
        <v>6113.5</v>
      </c>
    </row>
    <row r="726" spans="1:5" x14ac:dyDescent="0.25">
      <c r="A726" s="94" t="s">
        <v>728</v>
      </c>
      <c r="C726" s="94" t="str">
        <f t="shared" si="11"/>
        <v>Dec 22</v>
      </c>
      <c r="D726" s="94">
        <v>3663.6</v>
      </c>
      <c r="E726" s="94">
        <v>6113.5</v>
      </c>
    </row>
    <row r="727" spans="1:5" x14ac:dyDescent="0.25">
      <c r="A727" s="94" t="s">
        <v>729</v>
      </c>
      <c r="C727" s="94" t="str">
        <f t="shared" si="11"/>
        <v>Dec 22</v>
      </c>
      <c r="D727" s="94">
        <v>3777.1</v>
      </c>
      <c r="E727" s="94">
        <v>6113.5</v>
      </c>
    </row>
    <row r="728" spans="1:5" x14ac:dyDescent="0.25">
      <c r="A728" s="94" t="s">
        <v>730</v>
      </c>
      <c r="C728" s="94" t="str">
        <f t="shared" si="11"/>
        <v>Dec 22</v>
      </c>
      <c r="D728" s="94">
        <v>3784.5</v>
      </c>
      <c r="E728" s="94">
        <v>6113.5</v>
      </c>
    </row>
    <row r="729" spans="1:5" x14ac:dyDescent="0.25">
      <c r="A729" s="94" t="s">
        <v>731</v>
      </c>
      <c r="C729" s="94" t="str">
        <f t="shared" si="11"/>
        <v>Dec 22</v>
      </c>
      <c r="D729" s="94">
        <v>3846</v>
      </c>
      <c r="E729" s="94">
        <v>6113.5</v>
      </c>
    </row>
    <row r="730" spans="1:5" x14ac:dyDescent="0.25">
      <c r="A730" s="94" t="s">
        <v>732</v>
      </c>
      <c r="C730" s="94" t="str">
        <f t="shared" si="11"/>
        <v>Dec 22</v>
      </c>
      <c r="D730" s="94">
        <v>3770.6</v>
      </c>
      <c r="E730" s="94">
        <v>6113.5</v>
      </c>
    </row>
    <row r="731" spans="1:5" x14ac:dyDescent="0.25">
      <c r="A731" s="94" t="s">
        <v>733</v>
      </c>
      <c r="C731" s="94" t="str">
        <f t="shared" si="11"/>
        <v>Dec 22</v>
      </c>
      <c r="D731" s="94">
        <v>3533.7</v>
      </c>
      <c r="E731" s="94">
        <v>6113.5</v>
      </c>
    </row>
    <row r="732" spans="1:5" x14ac:dyDescent="0.25">
      <c r="A732" s="94" t="s">
        <v>734</v>
      </c>
      <c r="C732" s="94" t="str">
        <f t="shared" si="11"/>
        <v>Jan 23</v>
      </c>
      <c r="D732" s="94">
        <v>3455.6</v>
      </c>
      <c r="E732" s="94">
        <v>6113.5</v>
      </c>
    </row>
    <row r="733" spans="1:5" x14ac:dyDescent="0.25">
      <c r="A733" s="94" t="s">
        <v>735</v>
      </c>
      <c r="C733" s="94" t="str">
        <f t="shared" si="11"/>
        <v>Jan 23</v>
      </c>
      <c r="D733" s="94">
        <v>3903.9</v>
      </c>
      <c r="E733" s="94">
        <v>6113.5</v>
      </c>
    </row>
    <row r="734" spans="1:5" x14ac:dyDescent="0.25">
      <c r="A734" s="94" t="s">
        <v>736</v>
      </c>
      <c r="C734" s="94" t="str">
        <f t="shared" si="11"/>
        <v>Jan 23</v>
      </c>
      <c r="D734" s="94">
        <v>4028.7</v>
      </c>
      <c r="E734" s="94">
        <v>6113.5</v>
      </c>
    </row>
    <row r="735" spans="1:5" x14ac:dyDescent="0.25">
      <c r="A735" s="94" t="s">
        <v>737</v>
      </c>
      <c r="C735" s="94" t="str">
        <f t="shared" si="11"/>
        <v>Jan 23</v>
      </c>
      <c r="D735" s="94">
        <v>4066.7</v>
      </c>
      <c r="E735" s="94">
        <v>6113.5</v>
      </c>
    </row>
    <row r="736" spans="1:5" x14ac:dyDescent="0.25">
      <c r="A736" s="94" t="s">
        <v>738</v>
      </c>
      <c r="C736" s="94" t="str">
        <f t="shared" si="11"/>
        <v>Jan 23</v>
      </c>
      <c r="D736" s="94">
        <v>3745.1</v>
      </c>
      <c r="E736" s="94">
        <v>6113.5</v>
      </c>
    </row>
    <row r="737" spans="1:5" x14ac:dyDescent="0.25">
      <c r="A737" s="94" t="s">
        <v>739</v>
      </c>
      <c r="C737" s="94" t="str">
        <f t="shared" si="11"/>
        <v>Jan 23</v>
      </c>
      <c r="D737" s="94">
        <v>3673.3</v>
      </c>
      <c r="E737" s="94">
        <v>6113.5</v>
      </c>
    </row>
    <row r="738" spans="1:5" x14ac:dyDescent="0.25">
      <c r="A738" s="94" t="s">
        <v>740</v>
      </c>
      <c r="C738" s="94" t="str">
        <f t="shared" si="11"/>
        <v>Jan 23</v>
      </c>
      <c r="D738" s="94">
        <v>3570.4</v>
      </c>
      <c r="E738" s="94">
        <v>6113.5</v>
      </c>
    </row>
    <row r="739" spans="1:5" x14ac:dyDescent="0.25">
      <c r="A739" s="94" t="s">
        <v>741</v>
      </c>
      <c r="C739" s="94" t="str">
        <f t="shared" si="11"/>
        <v>Jan 23</v>
      </c>
      <c r="D739" s="94">
        <v>3479.6</v>
      </c>
      <c r="E739" s="94">
        <v>6113.5</v>
      </c>
    </row>
    <row r="740" spans="1:5" x14ac:dyDescent="0.25">
      <c r="A740" s="94" t="s">
        <v>742</v>
      </c>
      <c r="C740" s="94" t="str">
        <f t="shared" si="11"/>
        <v>Jan 23</v>
      </c>
      <c r="D740" s="94">
        <v>3818.9</v>
      </c>
      <c r="E740" s="94">
        <v>6113.5</v>
      </c>
    </row>
    <row r="741" spans="1:5" x14ac:dyDescent="0.25">
      <c r="A741" s="94" t="s">
        <v>743</v>
      </c>
      <c r="C741" s="94" t="str">
        <f t="shared" si="11"/>
        <v>Jan 23</v>
      </c>
      <c r="D741" s="94">
        <v>3860.9</v>
      </c>
      <c r="E741" s="94">
        <v>6113.5</v>
      </c>
    </row>
    <row r="742" spans="1:5" x14ac:dyDescent="0.25">
      <c r="A742" s="94" t="s">
        <v>744</v>
      </c>
      <c r="C742" s="94" t="str">
        <f t="shared" si="11"/>
        <v>Jan 23</v>
      </c>
      <c r="D742" s="94">
        <v>3882.8</v>
      </c>
      <c r="E742" s="94">
        <v>6113.5</v>
      </c>
    </row>
    <row r="743" spans="1:5" x14ac:dyDescent="0.25">
      <c r="A743" s="94" t="s">
        <v>745</v>
      </c>
      <c r="C743" s="94" t="str">
        <f t="shared" si="11"/>
        <v>Jan 23</v>
      </c>
      <c r="D743" s="94">
        <v>3934</v>
      </c>
      <c r="E743" s="94">
        <v>6113.5</v>
      </c>
    </row>
    <row r="744" spans="1:5" x14ac:dyDescent="0.25">
      <c r="A744" s="94" t="s">
        <v>746</v>
      </c>
      <c r="C744" s="94" t="str">
        <f t="shared" si="11"/>
        <v>Jan 23</v>
      </c>
      <c r="D744" s="94">
        <v>3843.3</v>
      </c>
      <c r="E744" s="94">
        <v>6113.5</v>
      </c>
    </row>
    <row r="745" spans="1:5" x14ac:dyDescent="0.25">
      <c r="A745" s="94" t="s">
        <v>747</v>
      </c>
      <c r="C745" s="94" t="str">
        <f t="shared" si="11"/>
        <v>Jan 23</v>
      </c>
      <c r="D745" s="94">
        <v>3525.9</v>
      </c>
      <c r="E745" s="94">
        <v>6113.5</v>
      </c>
    </row>
    <row r="746" spans="1:5" x14ac:dyDescent="0.25">
      <c r="A746" s="94" t="s">
        <v>748</v>
      </c>
      <c r="C746" s="94" t="str">
        <f t="shared" si="11"/>
        <v>Jan 23</v>
      </c>
      <c r="D746" s="94">
        <v>3440</v>
      </c>
      <c r="E746" s="94">
        <v>6113.5</v>
      </c>
    </row>
    <row r="747" spans="1:5" x14ac:dyDescent="0.25">
      <c r="A747" s="94" t="s">
        <v>749</v>
      </c>
      <c r="C747" s="94" t="str">
        <f t="shared" si="11"/>
        <v>Jan 23</v>
      </c>
      <c r="D747" s="94">
        <v>3725.6</v>
      </c>
      <c r="E747" s="94">
        <v>6113.5</v>
      </c>
    </row>
    <row r="748" spans="1:5" x14ac:dyDescent="0.25">
      <c r="A748" s="94" t="s">
        <v>750</v>
      </c>
      <c r="C748" s="94" t="str">
        <f t="shared" si="11"/>
        <v>Jan 23</v>
      </c>
      <c r="D748" s="94">
        <v>3838.6</v>
      </c>
      <c r="E748" s="94">
        <v>6113.5</v>
      </c>
    </row>
    <row r="749" spans="1:5" x14ac:dyDescent="0.25">
      <c r="A749" s="94" t="s">
        <v>751</v>
      </c>
      <c r="C749" s="94" t="str">
        <f t="shared" si="11"/>
        <v>Jan 23</v>
      </c>
      <c r="D749" s="94">
        <v>3904.8</v>
      </c>
      <c r="E749" s="94">
        <v>6113.5</v>
      </c>
    </row>
    <row r="750" spans="1:5" x14ac:dyDescent="0.25">
      <c r="A750" s="94" t="s">
        <v>752</v>
      </c>
      <c r="C750" s="94" t="str">
        <f t="shared" si="11"/>
        <v>Jan 23</v>
      </c>
      <c r="D750" s="94">
        <v>3822.3</v>
      </c>
      <c r="E750" s="94">
        <v>6113.5</v>
      </c>
    </row>
    <row r="751" spans="1:5" x14ac:dyDescent="0.25">
      <c r="A751" s="94" t="s">
        <v>753</v>
      </c>
      <c r="C751" s="94" t="str">
        <f t="shared" si="11"/>
        <v>Jan 23</v>
      </c>
      <c r="D751" s="94">
        <v>3956.3</v>
      </c>
      <c r="E751" s="94">
        <v>6113.5</v>
      </c>
    </row>
    <row r="752" spans="1:5" x14ac:dyDescent="0.25">
      <c r="A752" s="94" t="s">
        <v>754</v>
      </c>
      <c r="C752" s="94" t="str">
        <f t="shared" si="11"/>
        <v>Jan 23</v>
      </c>
      <c r="D752" s="94">
        <v>3614.6</v>
      </c>
      <c r="E752" s="94">
        <v>6113.5</v>
      </c>
    </row>
    <row r="753" spans="1:5" x14ac:dyDescent="0.25">
      <c r="A753" s="94" t="s">
        <v>755</v>
      </c>
      <c r="C753" s="94" t="str">
        <f t="shared" si="11"/>
        <v>Jan 23</v>
      </c>
      <c r="D753" s="94">
        <v>3447.7</v>
      </c>
      <c r="E753" s="94">
        <v>6113.5</v>
      </c>
    </row>
    <row r="754" spans="1:5" x14ac:dyDescent="0.25">
      <c r="A754" s="94" t="s">
        <v>756</v>
      </c>
      <c r="C754" s="94" t="str">
        <f t="shared" si="11"/>
        <v>Jan 23</v>
      </c>
      <c r="D754" s="94">
        <v>3905</v>
      </c>
      <c r="E754" s="94">
        <v>6113.5</v>
      </c>
    </row>
    <row r="755" spans="1:5" x14ac:dyDescent="0.25">
      <c r="A755" s="94" t="s">
        <v>757</v>
      </c>
      <c r="C755" s="94" t="str">
        <f t="shared" si="11"/>
        <v>Jan 23</v>
      </c>
      <c r="D755" s="94">
        <v>4009.3</v>
      </c>
      <c r="E755" s="94">
        <v>6113.5</v>
      </c>
    </row>
    <row r="756" spans="1:5" x14ac:dyDescent="0.25">
      <c r="A756" s="94" t="s">
        <v>758</v>
      </c>
      <c r="C756" s="94" t="str">
        <f t="shared" si="11"/>
        <v>Jan 23</v>
      </c>
      <c r="D756" s="94">
        <v>3970.9</v>
      </c>
      <c r="E756" s="94">
        <v>6113.5</v>
      </c>
    </row>
    <row r="757" spans="1:5" x14ac:dyDescent="0.25">
      <c r="A757" s="94" t="s">
        <v>759</v>
      </c>
      <c r="C757" s="94" t="str">
        <f t="shared" si="11"/>
        <v>Jan 23</v>
      </c>
      <c r="D757" s="94">
        <v>3883.3</v>
      </c>
      <c r="E757" s="94">
        <v>6113.5</v>
      </c>
    </row>
    <row r="758" spans="1:5" x14ac:dyDescent="0.25">
      <c r="A758" s="94" t="s">
        <v>760</v>
      </c>
      <c r="C758" s="94" t="str">
        <f t="shared" si="11"/>
        <v>Jan 23</v>
      </c>
      <c r="D758" s="94">
        <v>3702.3</v>
      </c>
      <c r="E758" s="94">
        <v>6113.5</v>
      </c>
    </row>
    <row r="759" spans="1:5" x14ac:dyDescent="0.25">
      <c r="A759" s="94" t="s">
        <v>761</v>
      </c>
      <c r="C759" s="94" t="str">
        <f t="shared" si="11"/>
        <v>Jan 23</v>
      </c>
      <c r="D759" s="94">
        <v>3469.1</v>
      </c>
      <c r="E759" s="94">
        <v>6113.5</v>
      </c>
    </row>
    <row r="760" spans="1:5" x14ac:dyDescent="0.25">
      <c r="A760" s="94" t="s">
        <v>762</v>
      </c>
      <c r="C760" s="94" t="str">
        <f t="shared" si="11"/>
        <v>Jan 23</v>
      </c>
      <c r="D760" s="94">
        <v>3461.6</v>
      </c>
      <c r="E760" s="94">
        <v>6113.5</v>
      </c>
    </row>
    <row r="761" spans="1:5" x14ac:dyDescent="0.25">
      <c r="A761" s="94" t="s">
        <v>763</v>
      </c>
      <c r="C761" s="94" t="str">
        <f t="shared" si="11"/>
        <v>Jan 23</v>
      </c>
      <c r="D761" s="94">
        <v>3896.4</v>
      </c>
      <c r="E761" s="94">
        <v>6113.5</v>
      </c>
    </row>
    <row r="762" spans="1:5" x14ac:dyDescent="0.25">
      <c r="A762" s="94" t="s">
        <v>764</v>
      </c>
      <c r="C762" s="94" t="str">
        <f t="shared" si="11"/>
        <v>Jan 23</v>
      </c>
      <c r="D762" s="94">
        <v>3769.7</v>
      </c>
      <c r="E762" s="94">
        <v>6068.2</v>
      </c>
    </row>
    <row r="763" spans="1:5" x14ac:dyDescent="0.25">
      <c r="A763" s="94" t="s">
        <v>765</v>
      </c>
      <c r="C763" s="94" t="str">
        <f t="shared" si="11"/>
        <v>Feb 23</v>
      </c>
      <c r="D763" s="94">
        <v>3776</v>
      </c>
      <c r="E763" s="94">
        <v>6068.2</v>
      </c>
    </row>
    <row r="764" spans="1:5" x14ac:dyDescent="0.25">
      <c r="A764" s="94" t="s">
        <v>766</v>
      </c>
      <c r="C764" s="94" t="str">
        <f t="shared" si="11"/>
        <v>Feb 23</v>
      </c>
      <c r="D764" s="94">
        <v>3805</v>
      </c>
      <c r="E764" s="94">
        <v>6062.3</v>
      </c>
    </row>
    <row r="765" spans="1:5" x14ac:dyDescent="0.25">
      <c r="A765" s="94" t="s">
        <v>767</v>
      </c>
      <c r="C765" s="94" t="str">
        <f t="shared" si="11"/>
        <v>Feb 23</v>
      </c>
      <c r="D765" s="94">
        <v>3833.3</v>
      </c>
      <c r="E765" s="94">
        <v>6068.2</v>
      </c>
    </row>
    <row r="766" spans="1:5" x14ac:dyDescent="0.25">
      <c r="A766" s="94" t="s">
        <v>768</v>
      </c>
      <c r="C766" s="94" t="str">
        <f t="shared" si="11"/>
        <v>Feb 23</v>
      </c>
      <c r="D766" s="94">
        <v>3461.7</v>
      </c>
      <c r="E766" s="94">
        <v>6068.2</v>
      </c>
    </row>
    <row r="767" spans="1:5" x14ac:dyDescent="0.25">
      <c r="A767" s="94" t="s">
        <v>769</v>
      </c>
      <c r="C767" s="94" t="str">
        <f t="shared" si="11"/>
        <v>Feb 23</v>
      </c>
      <c r="D767" s="94">
        <v>3491.1</v>
      </c>
      <c r="E767" s="94">
        <v>6068.2</v>
      </c>
    </row>
    <row r="768" spans="1:5" x14ac:dyDescent="0.25">
      <c r="A768" s="94" t="s">
        <v>770</v>
      </c>
      <c r="C768" s="94" t="str">
        <f t="shared" si="11"/>
        <v>Feb 23</v>
      </c>
      <c r="D768" s="94">
        <v>3694.6</v>
      </c>
      <c r="E768" s="94">
        <v>6068.2</v>
      </c>
    </row>
    <row r="769" spans="1:5" x14ac:dyDescent="0.25">
      <c r="A769" s="94" t="s">
        <v>771</v>
      </c>
      <c r="C769" s="94" t="str">
        <f t="shared" si="11"/>
        <v>Feb 23</v>
      </c>
      <c r="D769" s="94">
        <v>4105.6000000000004</v>
      </c>
      <c r="E769" s="94">
        <v>6068.2</v>
      </c>
    </row>
    <row r="770" spans="1:5" x14ac:dyDescent="0.25">
      <c r="A770" s="94" t="s">
        <v>772</v>
      </c>
      <c r="C770" s="94" t="str">
        <f t="shared" ref="C770:C833" si="12">TEXT(A770, "mmm yy")</f>
        <v>Feb 23</v>
      </c>
      <c r="D770" s="94">
        <v>4086.9</v>
      </c>
      <c r="E770" s="94">
        <v>6068.2</v>
      </c>
    </row>
    <row r="771" spans="1:5" x14ac:dyDescent="0.25">
      <c r="A771" s="94" t="s">
        <v>773</v>
      </c>
      <c r="C771" s="94" t="str">
        <f t="shared" si="12"/>
        <v>Feb 23</v>
      </c>
      <c r="D771" s="94">
        <v>4008.3</v>
      </c>
      <c r="E771" s="94">
        <v>6068.2</v>
      </c>
    </row>
    <row r="772" spans="1:5" x14ac:dyDescent="0.25">
      <c r="A772" s="94" t="s">
        <v>774</v>
      </c>
      <c r="C772" s="94" t="str">
        <f t="shared" si="12"/>
        <v>Feb 23</v>
      </c>
      <c r="D772" s="94">
        <v>3934.8</v>
      </c>
      <c r="E772" s="94">
        <v>6068.2</v>
      </c>
    </row>
    <row r="773" spans="1:5" x14ac:dyDescent="0.25">
      <c r="A773" s="94" t="s">
        <v>775</v>
      </c>
      <c r="C773" s="94" t="str">
        <f t="shared" si="12"/>
        <v>Feb 23</v>
      </c>
      <c r="D773" s="94">
        <v>3656.5</v>
      </c>
      <c r="E773" s="94">
        <v>6068.2</v>
      </c>
    </row>
    <row r="774" spans="1:5" x14ac:dyDescent="0.25">
      <c r="A774" s="94" t="s">
        <v>776</v>
      </c>
      <c r="C774" s="94" t="str">
        <f t="shared" si="12"/>
        <v>Feb 23</v>
      </c>
      <c r="D774" s="94">
        <v>3578.8</v>
      </c>
      <c r="E774" s="94">
        <v>6068.2</v>
      </c>
    </row>
    <row r="775" spans="1:5" x14ac:dyDescent="0.25">
      <c r="A775" s="94" t="s">
        <v>777</v>
      </c>
      <c r="C775" s="94" t="str">
        <f t="shared" si="12"/>
        <v>Feb 23</v>
      </c>
      <c r="D775" s="94">
        <v>3895</v>
      </c>
      <c r="E775" s="94">
        <v>6068.2</v>
      </c>
    </row>
    <row r="776" spans="1:5" x14ac:dyDescent="0.25">
      <c r="A776" s="94" t="s">
        <v>778</v>
      </c>
      <c r="C776" s="94" t="str">
        <f t="shared" si="12"/>
        <v>Feb 23</v>
      </c>
      <c r="D776" s="94">
        <v>3921.1</v>
      </c>
      <c r="E776" s="94">
        <v>6068.2</v>
      </c>
    </row>
    <row r="777" spans="1:5" x14ac:dyDescent="0.25">
      <c r="A777" s="94" t="s">
        <v>779</v>
      </c>
      <c r="C777" s="94" t="str">
        <f t="shared" si="12"/>
        <v>Feb 23</v>
      </c>
      <c r="D777" s="94">
        <v>3823.5</v>
      </c>
      <c r="E777" s="94">
        <v>6068.2</v>
      </c>
    </row>
    <row r="778" spans="1:5" x14ac:dyDescent="0.25">
      <c r="A778" s="94" t="s">
        <v>780</v>
      </c>
      <c r="C778" s="94" t="str">
        <f t="shared" si="12"/>
        <v>Feb 23</v>
      </c>
      <c r="D778" s="94">
        <v>3878.1</v>
      </c>
      <c r="E778" s="94">
        <v>6068.2</v>
      </c>
    </row>
    <row r="779" spans="1:5" x14ac:dyDescent="0.25">
      <c r="A779" s="94" t="s">
        <v>781</v>
      </c>
      <c r="C779" s="94" t="str">
        <f t="shared" si="12"/>
        <v>Feb 23</v>
      </c>
      <c r="D779" s="94">
        <v>3605.3</v>
      </c>
      <c r="E779" s="94">
        <v>6068.2</v>
      </c>
    </row>
    <row r="780" spans="1:5" x14ac:dyDescent="0.25">
      <c r="A780" s="94" t="s">
        <v>782</v>
      </c>
      <c r="C780" s="94" t="str">
        <f t="shared" si="12"/>
        <v>Feb 23</v>
      </c>
      <c r="D780" s="94">
        <v>3448.9</v>
      </c>
      <c r="E780" s="94">
        <v>6068.2</v>
      </c>
    </row>
    <row r="781" spans="1:5" x14ac:dyDescent="0.25">
      <c r="A781" s="94" t="s">
        <v>783</v>
      </c>
      <c r="C781" s="94" t="str">
        <f t="shared" si="12"/>
        <v>Feb 23</v>
      </c>
      <c r="D781" s="94">
        <v>3409.3</v>
      </c>
      <c r="E781" s="94">
        <v>6068.2</v>
      </c>
    </row>
    <row r="782" spans="1:5" x14ac:dyDescent="0.25">
      <c r="A782" s="94" t="s">
        <v>784</v>
      </c>
      <c r="C782" s="94" t="str">
        <f t="shared" si="12"/>
        <v>Feb 23</v>
      </c>
      <c r="D782" s="94">
        <v>3667.4</v>
      </c>
      <c r="E782" s="94">
        <v>6068.2</v>
      </c>
    </row>
    <row r="783" spans="1:5" x14ac:dyDescent="0.25">
      <c r="A783" s="94" t="s">
        <v>785</v>
      </c>
      <c r="C783" s="94" t="str">
        <f t="shared" si="12"/>
        <v>Feb 23</v>
      </c>
      <c r="D783" s="94">
        <v>3823.1</v>
      </c>
      <c r="E783" s="94">
        <v>6068.2</v>
      </c>
    </row>
    <row r="784" spans="1:5" x14ac:dyDescent="0.25">
      <c r="A784" s="94" t="s">
        <v>786</v>
      </c>
      <c r="C784" s="94" t="str">
        <f t="shared" si="12"/>
        <v>Feb 23</v>
      </c>
      <c r="D784" s="94">
        <v>3990.9</v>
      </c>
      <c r="E784" s="94">
        <v>6068.2</v>
      </c>
    </row>
    <row r="785" spans="1:5" x14ac:dyDescent="0.25">
      <c r="A785" s="94" t="s">
        <v>787</v>
      </c>
      <c r="C785" s="94" t="str">
        <f t="shared" si="12"/>
        <v>Feb 23</v>
      </c>
      <c r="D785" s="94">
        <v>4140.3999999999996</v>
      </c>
      <c r="E785" s="94">
        <v>6068.2</v>
      </c>
    </row>
    <row r="786" spans="1:5" x14ac:dyDescent="0.25">
      <c r="A786" s="94" t="s">
        <v>788</v>
      </c>
      <c r="C786" s="94" t="str">
        <f t="shared" si="12"/>
        <v>Feb 23</v>
      </c>
      <c r="D786" s="94">
        <v>4270.2</v>
      </c>
      <c r="E786" s="94">
        <v>6068.2</v>
      </c>
    </row>
    <row r="787" spans="1:5" x14ac:dyDescent="0.25">
      <c r="A787" s="94" t="s">
        <v>789</v>
      </c>
      <c r="C787" s="94" t="str">
        <f t="shared" si="12"/>
        <v>Feb 23</v>
      </c>
      <c r="D787" s="94">
        <v>4085</v>
      </c>
      <c r="E787" s="94">
        <v>6070.1</v>
      </c>
    </row>
    <row r="788" spans="1:5" x14ac:dyDescent="0.25">
      <c r="A788" s="94" t="s">
        <v>790</v>
      </c>
      <c r="C788" s="94" t="str">
        <f t="shared" si="12"/>
        <v>Feb 23</v>
      </c>
      <c r="D788" s="94">
        <v>3863.9</v>
      </c>
      <c r="E788" s="94">
        <v>6070.7</v>
      </c>
    </row>
    <row r="789" spans="1:5" x14ac:dyDescent="0.25">
      <c r="A789" s="94" t="s">
        <v>791</v>
      </c>
      <c r="C789" s="94" t="str">
        <f t="shared" si="12"/>
        <v>Feb 23</v>
      </c>
      <c r="D789" s="94">
        <v>4088.3</v>
      </c>
      <c r="E789" s="94">
        <v>6070.7</v>
      </c>
    </row>
    <row r="790" spans="1:5" x14ac:dyDescent="0.25">
      <c r="A790" s="94" t="s">
        <v>792</v>
      </c>
      <c r="C790" s="94" t="str">
        <f t="shared" si="12"/>
        <v>Feb 23</v>
      </c>
      <c r="D790" s="94">
        <v>4317.5</v>
      </c>
      <c r="E790" s="94">
        <v>6070.7</v>
      </c>
    </row>
    <row r="791" spans="1:5" x14ac:dyDescent="0.25">
      <c r="A791" s="94" t="s">
        <v>793</v>
      </c>
      <c r="C791" s="94" t="str">
        <f t="shared" si="12"/>
        <v>Mar 23</v>
      </c>
      <c r="D791" s="94">
        <v>4498.3999999999996</v>
      </c>
      <c r="E791" s="94">
        <v>6070.7</v>
      </c>
    </row>
    <row r="792" spans="1:5" x14ac:dyDescent="0.25">
      <c r="A792" s="94" t="s">
        <v>794</v>
      </c>
      <c r="C792" s="94" t="str">
        <f t="shared" si="12"/>
        <v>Mar 23</v>
      </c>
      <c r="D792" s="94">
        <v>4661.8</v>
      </c>
      <c r="E792" s="94">
        <v>6070.7</v>
      </c>
    </row>
    <row r="793" spans="1:5" x14ac:dyDescent="0.25">
      <c r="A793" s="94" t="s">
        <v>795</v>
      </c>
      <c r="C793" s="94" t="str">
        <f t="shared" si="12"/>
        <v>Mar 23</v>
      </c>
      <c r="D793" s="94">
        <v>4563.3999999999996</v>
      </c>
      <c r="E793" s="94">
        <v>6070.7</v>
      </c>
    </row>
    <row r="794" spans="1:5" x14ac:dyDescent="0.25">
      <c r="A794" s="94" t="s">
        <v>796</v>
      </c>
      <c r="C794" s="94" t="str">
        <f t="shared" si="12"/>
        <v>Mar 23</v>
      </c>
      <c r="D794" s="94">
        <v>4395.2</v>
      </c>
      <c r="E794" s="94">
        <v>6072.4</v>
      </c>
    </row>
    <row r="795" spans="1:5" x14ac:dyDescent="0.25">
      <c r="A795" s="94" t="s">
        <v>797</v>
      </c>
      <c r="C795" s="94" t="str">
        <f t="shared" si="12"/>
        <v>Mar 23</v>
      </c>
      <c r="D795" s="94">
        <v>4272.8999999999996</v>
      </c>
      <c r="E795" s="94">
        <v>6072.5</v>
      </c>
    </row>
    <row r="796" spans="1:5" x14ac:dyDescent="0.25">
      <c r="A796" s="94" t="s">
        <v>798</v>
      </c>
      <c r="C796" s="94" t="str">
        <f t="shared" si="12"/>
        <v>Mar 23</v>
      </c>
      <c r="D796" s="94">
        <v>3816.3</v>
      </c>
      <c r="E796" s="94">
        <v>6072.7</v>
      </c>
    </row>
    <row r="797" spans="1:5" x14ac:dyDescent="0.25">
      <c r="A797" s="94" t="s">
        <v>799</v>
      </c>
      <c r="C797" s="94" t="str">
        <f t="shared" si="12"/>
        <v>Mar 23</v>
      </c>
      <c r="D797" s="94">
        <v>3070.8</v>
      </c>
      <c r="E797" s="94">
        <v>6060.6</v>
      </c>
    </row>
    <row r="798" spans="1:5" x14ac:dyDescent="0.25">
      <c r="A798" s="94" t="s">
        <v>800</v>
      </c>
      <c r="C798" s="94" t="str">
        <f t="shared" si="12"/>
        <v>Mar 23</v>
      </c>
      <c r="D798" s="94">
        <v>2801.7</v>
      </c>
      <c r="E798" s="94">
        <v>6060.9</v>
      </c>
    </row>
    <row r="799" spans="1:5" x14ac:dyDescent="0.25">
      <c r="A799" s="94" t="s">
        <v>801</v>
      </c>
      <c r="C799" s="94" t="str">
        <f t="shared" si="12"/>
        <v>Mar 23</v>
      </c>
      <c r="D799" s="94">
        <v>2616.1</v>
      </c>
      <c r="E799" s="94">
        <v>6061.1</v>
      </c>
    </row>
    <row r="800" spans="1:5" x14ac:dyDescent="0.25">
      <c r="A800" s="94" t="s">
        <v>802</v>
      </c>
      <c r="C800" s="94" t="str">
        <f t="shared" si="12"/>
        <v>Mar 23</v>
      </c>
      <c r="D800" s="94">
        <v>2811.8</v>
      </c>
      <c r="E800" s="94">
        <v>6059.2</v>
      </c>
    </row>
    <row r="801" spans="1:5" x14ac:dyDescent="0.25">
      <c r="A801" s="94" t="s">
        <v>803</v>
      </c>
      <c r="C801" s="94" t="str">
        <f t="shared" si="12"/>
        <v>Mar 23</v>
      </c>
      <c r="D801" s="94">
        <v>2740.2</v>
      </c>
      <c r="E801" s="94">
        <v>6057.5</v>
      </c>
    </row>
    <row r="802" spans="1:5" x14ac:dyDescent="0.25">
      <c r="A802" s="94" t="s">
        <v>804</v>
      </c>
      <c r="C802" s="94" t="str">
        <f t="shared" si="12"/>
        <v>Mar 23</v>
      </c>
      <c r="D802" s="94">
        <v>2824.8</v>
      </c>
      <c r="E802" s="94">
        <v>6057.7</v>
      </c>
    </row>
    <row r="803" spans="1:5" x14ac:dyDescent="0.25">
      <c r="A803" s="94" t="s">
        <v>805</v>
      </c>
      <c r="C803" s="94" t="str">
        <f t="shared" si="12"/>
        <v>Mar 23</v>
      </c>
      <c r="D803" s="94">
        <v>3085.2</v>
      </c>
      <c r="E803" s="94">
        <v>6058.9</v>
      </c>
    </row>
    <row r="804" spans="1:5" x14ac:dyDescent="0.25">
      <c r="A804" s="94" t="s">
        <v>806</v>
      </c>
      <c r="C804" s="94" t="str">
        <f t="shared" si="12"/>
        <v>Mar 23</v>
      </c>
      <c r="D804" s="94">
        <v>3236.8</v>
      </c>
      <c r="E804" s="94">
        <v>6058</v>
      </c>
    </row>
    <row r="805" spans="1:5" x14ac:dyDescent="0.25">
      <c r="A805" s="94" t="s">
        <v>807</v>
      </c>
      <c r="C805" s="94" t="str">
        <f t="shared" si="12"/>
        <v>Mar 23</v>
      </c>
      <c r="D805" s="94">
        <v>3282.1</v>
      </c>
      <c r="E805" s="94">
        <v>6058.1</v>
      </c>
    </row>
    <row r="806" spans="1:5" x14ac:dyDescent="0.25">
      <c r="A806" s="94" t="s">
        <v>808</v>
      </c>
      <c r="C806" s="94" t="str">
        <f t="shared" si="12"/>
        <v>Mar 23</v>
      </c>
      <c r="D806" s="94">
        <v>3126.2</v>
      </c>
      <c r="E806" s="94">
        <v>6058.3</v>
      </c>
    </row>
    <row r="807" spans="1:5" x14ac:dyDescent="0.25">
      <c r="A807" s="94" t="s">
        <v>809</v>
      </c>
      <c r="C807" s="94" t="str">
        <f t="shared" si="12"/>
        <v>Mar 23</v>
      </c>
      <c r="D807" s="94">
        <v>3454.3</v>
      </c>
      <c r="E807" s="94">
        <v>6058.4</v>
      </c>
    </row>
    <row r="808" spans="1:5" x14ac:dyDescent="0.25">
      <c r="A808" s="94" t="s">
        <v>810</v>
      </c>
      <c r="C808" s="94" t="str">
        <f t="shared" si="12"/>
        <v>Mar 23</v>
      </c>
      <c r="D808" s="94">
        <v>3447.9</v>
      </c>
      <c r="E808" s="94">
        <v>6058.3</v>
      </c>
    </row>
    <row r="809" spans="1:5" x14ac:dyDescent="0.25">
      <c r="A809" s="94" t="s">
        <v>811</v>
      </c>
      <c r="C809" s="94" t="str">
        <f t="shared" si="12"/>
        <v>Mar 23</v>
      </c>
      <c r="D809" s="94">
        <v>3457.6</v>
      </c>
      <c r="E809" s="94">
        <v>6058</v>
      </c>
    </row>
    <row r="810" spans="1:5" x14ac:dyDescent="0.25">
      <c r="A810" s="94" t="s">
        <v>812</v>
      </c>
      <c r="C810" s="94" t="str">
        <f t="shared" si="12"/>
        <v>Mar 23</v>
      </c>
      <c r="D810" s="94">
        <v>3630.8</v>
      </c>
      <c r="E810" s="94">
        <v>6057.9</v>
      </c>
    </row>
    <row r="811" spans="1:5" x14ac:dyDescent="0.25">
      <c r="A811" s="94" t="s">
        <v>813</v>
      </c>
      <c r="C811" s="94" t="str">
        <f t="shared" si="12"/>
        <v>Mar 23</v>
      </c>
      <c r="D811" s="94">
        <v>3676.8</v>
      </c>
      <c r="E811" s="94">
        <v>6057.5</v>
      </c>
    </row>
    <row r="812" spans="1:5" x14ac:dyDescent="0.25">
      <c r="A812" s="94" t="s">
        <v>814</v>
      </c>
      <c r="C812" s="94" t="str">
        <f t="shared" si="12"/>
        <v>Mar 23</v>
      </c>
      <c r="D812" s="94">
        <v>3496.6</v>
      </c>
      <c r="E812" s="94">
        <v>6107.8</v>
      </c>
    </row>
    <row r="813" spans="1:5" x14ac:dyDescent="0.25">
      <c r="A813" s="94" t="s">
        <v>815</v>
      </c>
      <c r="C813" s="94" t="str">
        <f t="shared" si="12"/>
        <v>Mar 23</v>
      </c>
      <c r="D813" s="94">
        <v>3102.3</v>
      </c>
      <c r="E813" s="94">
        <v>6107.9</v>
      </c>
    </row>
    <row r="814" spans="1:5" x14ac:dyDescent="0.25">
      <c r="A814" s="94" t="s">
        <v>816</v>
      </c>
      <c r="C814" s="94" t="str">
        <f t="shared" si="12"/>
        <v>Mar 23</v>
      </c>
      <c r="D814" s="94">
        <v>3711.6</v>
      </c>
      <c r="E814" s="94">
        <v>6108.1</v>
      </c>
    </row>
    <row r="815" spans="1:5" x14ac:dyDescent="0.25">
      <c r="A815" s="94" t="s">
        <v>817</v>
      </c>
      <c r="C815" s="94" t="str">
        <f t="shared" si="12"/>
        <v>Mar 23</v>
      </c>
      <c r="D815" s="94">
        <v>3455.4</v>
      </c>
      <c r="E815" s="94">
        <v>6058.6</v>
      </c>
    </row>
    <row r="816" spans="1:5" x14ac:dyDescent="0.25">
      <c r="A816" s="94" t="s">
        <v>818</v>
      </c>
      <c r="C816" s="94" t="str">
        <f t="shared" si="12"/>
        <v>Mar 23</v>
      </c>
      <c r="D816" s="94">
        <v>3307.9</v>
      </c>
      <c r="E816" s="94">
        <v>6170.3</v>
      </c>
    </row>
    <row r="817" spans="1:5" x14ac:dyDescent="0.25">
      <c r="A817" s="94" t="s">
        <v>819</v>
      </c>
      <c r="C817" s="94" t="str">
        <f t="shared" si="12"/>
        <v>Mar 23</v>
      </c>
      <c r="D817" s="94">
        <v>3671.4</v>
      </c>
      <c r="E817" s="94">
        <v>6169.9</v>
      </c>
    </row>
    <row r="818" spans="1:5" x14ac:dyDescent="0.25">
      <c r="A818" s="94" t="s">
        <v>820</v>
      </c>
      <c r="C818" s="94" t="str">
        <f t="shared" si="12"/>
        <v>Mar 23</v>
      </c>
      <c r="D818" s="94">
        <v>3358.9</v>
      </c>
      <c r="E818" s="94">
        <v>6170</v>
      </c>
    </row>
    <row r="819" spans="1:5" x14ac:dyDescent="0.25">
      <c r="A819" s="94" t="s">
        <v>821</v>
      </c>
      <c r="C819" s="94" t="str">
        <f t="shared" si="12"/>
        <v>Mar 23</v>
      </c>
      <c r="D819" s="94">
        <v>3583.4</v>
      </c>
      <c r="E819" s="94">
        <v>6170.3</v>
      </c>
    </row>
    <row r="820" spans="1:5" x14ac:dyDescent="0.25">
      <c r="A820" s="94" t="s">
        <v>822</v>
      </c>
      <c r="C820" s="94" t="str">
        <f t="shared" si="12"/>
        <v>Mar 23</v>
      </c>
      <c r="D820" s="94">
        <v>3653.9</v>
      </c>
      <c r="E820" s="94">
        <v>6170.3</v>
      </c>
    </row>
    <row r="821" spans="1:5" x14ac:dyDescent="0.25">
      <c r="A821" s="94" t="s">
        <v>823</v>
      </c>
      <c r="C821" s="94" t="str">
        <f t="shared" si="12"/>
        <v>Mar 23</v>
      </c>
      <c r="D821" s="94">
        <v>3524.2</v>
      </c>
      <c r="E821" s="94">
        <v>6170.3</v>
      </c>
    </row>
    <row r="822" spans="1:5" x14ac:dyDescent="0.25">
      <c r="A822" s="94" t="s">
        <v>824</v>
      </c>
      <c r="C822" s="94" t="str">
        <f t="shared" si="12"/>
        <v>Apr 23</v>
      </c>
      <c r="D822" s="94">
        <v>3283.8</v>
      </c>
      <c r="E822" s="94">
        <v>6171.8</v>
      </c>
    </row>
    <row r="823" spans="1:5" x14ac:dyDescent="0.25">
      <c r="A823" s="94" t="s">
        <v>825</v>
      </c>
      <c r="C823" s="94" t="str">
        <f t="shared" si="12"/>
        <v>Apr 23</v>
      </c>
      <c r="D823" s="94">
        <v>3456.3</v>
      </c>
      <c r="E823" s="94">
        <v>6172.1</v>
      </c>
    </row>
    <row r="824" spans="1:5" x14ac:dyDescent="0.25">
      <c r="A824" s="94" t="s">
        <v>826</v>
      </c>
      <c r="C824" s="94" t="str">
        <f t="shared" si="12"/>
        <v>Apr 23</v>
      </c>
      <c r="D824" s="94">
        <v>4000.7</v>
      </c>
      <c r="E824" s="94">
        <v>6172.1</v>
      </c>
    </row>
    <row r="825" spans="1:5" x14ac:dyDescent="0.25">
      <c r="A825" s="94" t="s">
        <v>827</v>
      </c>
      <c r="C825" s="94" t="str">
        <f t="shared" si="12"/>
        <v>Apr 23</v>
      </c>
      <c r="D825" s="94">
        <v>3932.1</v>
      </c>
      <c r="E825" s="94">
        <v>6173.1</v>
      </c>
    </row>
    <row r="826" spans="1:5" x14ac:dyDescent="0.25">
      <c r="A826" s="94" t="s">
        <v>828</v>
      </c>
      <c r="C826" s="94" t="str">
        <f t="shared" si="12"/>
        <v>Apr 23</v>
      </c>
      <c r="D826" s="94">
        <v>4062.1</v>
      </c>
      <c r="E826" s="94">
        <v>6173.2</v>
      </c>
    </row>
    <row r="827" spans="1:5" x14ac:dyDescent="0.25">
      <c r="A827" s="94" t="s">
        <v>829</v>
      </c>
      <c r="C827" s="94" t="str">
        <f t="shared" si="12"/>
        <v>Apr 23</v>
      </c>
      <c r="D827" s="94">
        <v>3554.6</v>
      </c>
      <c r="E827" s="94">
        <v>6172.8</v>
      </c>
    </row>
    <row r="828" spans="1:5" x14ac:dyDescent="0.25">
      <c r="A828" s="94" t="s">
        <v>830</v>
      </c>
      <c r="C828" s="94" t="str">
        <f t="shared" si="12"/>
        <v>Apr 23</v>
      </c>
      <c r="D828" s="94">
        <v>3887</v>
      </c>
      <c r="E828" s="94">
        <v>6173.4</v>
      </c>
    </row>
    <row r="829" spans="1:5" x14ac:dyDescent="0.25">
      <c r="A829" s="94" t="s">
        <v>831</v>
      </c>
      <c r="C829" s="94" t="str">
        <f t="shared" si="12"/>
        <v>Apr 23</v>
      </c>
      <c r="D829" s="94">
        <v>3859.3</v>
      </c>
      <c r="E829" s="94">
        <v>6173.5</v>
      </c>
    </row>
    <row r="830" spans="1:5" x14ac:dyDescent="0.25">
      <c r="A830" s="94" t="s">
        <v>832</v>
      </c>
      <c r="C830" s="94" t="str">
        <f t="shared" si="12"/>
        <v>Apr 23</v>
      </c>
      <c r="D830" s="94">
        <v>3774.9</v>
      </c>
      <c r="E830" s="94">
        <v>6173.6</v>
      </c>
    </row>
    <row r="831" spans="1:5" x14ac:dyDescent="0.25">
      <c r="A831" s="94" t="s">
        <v>833</v>
      </c>
      <c r="C831" s="94" t="str">
        <f t="shared" si="12"/>
        <v>Apr 23</v>
      </c>
      <c r="D831" s="94">
        <v>3611.4</v>
      </c>
      <c r="E831" s="94">
        <v>6173.6</v>
      </c>
    </row>
    <row r="832" spans="1:5" x14ac:dyDescent="0.25">
      <c r="A832" s="94" t="s">
        <v>834</v>
      </c>
      <c r="C832" s="94" t="str">
        <f t="shared" si="12"/>
        <v>Apr 23</v>
      </c>
      <c r="D832" s="94">
        <v>3809.7</v>
      </c>
      <c r="E832" s="94">
        <v>6173.7</v>
      </c>
    </row>
    <row r="833" spans="1:5" x14ac:dyDescent="0.25">
      <c r="A833" s="94" t="s">
        <v>835</v>
      </c>
      <c r="C833" s="94" t="str">
        <f t="shared" si="12"/>
        <v>Apr 23</v>
      </c>
      <c r="D833" s="94">
        <v>3885.2</v>
      </c>
      <c r="E833" s="94">
        <v>6173.8</v>
      </c>
    </row>
    <row r="834" spans="1:5" x14ac:dyDescent="0.25">
      <c r="A834" s="94" t="s">
        <v>836</v>
      </c>
      <c r="C834" s="94" t="str">
        <f t="shared" ref="C834:C897" si="13">TEXT(A834, "mmm yy")</f>
        <v>Apr 23</v>
      </c>
      <c r="D834" s="94">
        <v>3447.2</v>
      </c>
      <c r="E834" s="94">
        <v>6173.7</v>
      </c>
    </row>
    <row r="835" spans="1:5" x14ac:dyDescent="0.25">
      <c r="A835" s="94" t="s">
        <v>837</v>
      </c>
      <c r="C835" s="94" t="str">
        <f t="shared" si="13"/>
        <v>Apr 23</v>
      </c>
      <c r="D835" s="94">
        <v>4016.6</v>
      </c>
      <c r="E835" s="94">
        <v>6173.7</v>
      </c>
    </row>
    <row r="836" spans="1:5" x14ac:dyDescent="0.25">
      <c r="A836" s="94" t="s">
        <v>838</v>
      </c>
      <c r="C836" s="94" t="str">
        <f t="shared" si="13"/>
        <v>Apr 23</v>
      </c>
      <c r="D836" s="94">
        <v>4008.9</v>
      </c>
      <c r="E836" s="94">
        <v>6168.6</v>
      </c>
    </row>
    <row r="837" spans="1:5" x14ac:dyDescent="0.25">
      <c r="A837" s="94" t="s">
        <v>839</v>
      </c>
      <c r="C837" s="94" t="str">
        <f t="shared" si="13"/>
        <v>Apr 23</v>
      </c>
      <c r="D837" s="94">
        <v>4105.6000000000004</v>
      </c>
      <c r="E837" s="94">
        <v>6168</v>
      </c>
    </row>
    <row r="838" spans="1:5" x14ac:dyDescent="0.25">
      <c r="A838" s="94" t="s">
        <v>840</v>
      </c>
      <c r="C838" s="94" t="str">
        <f t="shared" si="13"/>
        <v>Apr 23</v>
      </c>
      <c r="D838" s="94">
        <v>4296</v>
      </c>
      <c r="E838" s="94">
        <v>6168.1</v>
      </c>
    </row>
    <row r="839" spans="1:5" x14ac:dyDescent="0.25">
      <c r="A839" s="94" t="s">
        <v>841</v>
      </c>
      <c r="C839" s="94" t="str">
        <f t="shared" si="13"/>
        <v>Apr 23</v>
      </c>
      <c r="D839" s="94">
        <v>4365.8999999999996</v>
      </c>
      <c r="E839" s="94">
        <v>6168.1</v>
      </c>
    </row>
    <row r="840" spans="1:5" x14ac:dyDescent="0.25">
      <c r="A840" s="94" t="s">
        <v>842</v>
      </c>
      <c r="C840" s="94" t="str">
        <f t="shared" si="13"/>
        <v>Apr 23</v>
      </c>
      <c r="D840" s="94">
        <v>4750.5</v>
      </c>
      <c r="E840" s="94">
        <v>6168.1</v>
      </c>
    </row>
    <row r="841" spans="1:5" x14ac:dyDescent="0.25">
      <c r="A841" s="94" t="s">
        <v>843</v>
      </c>
      <c r="C841" s="94" t="str">
        <f t="shared" si="13"/>
        <v>Apr 23</v>
      </c>
      <c r="D841" s="94">
        <v>4862.7</v>
      </c>
      <c r="E841" s="94">
        <v>6168.1</v>
      </c>
    </row>
    <row r="842" spans="1:5" x14ac:dyDescent="0.25">
      <c r="A842" s="94" t="s">
        <v>844</v>
      </c>
      <c r="C842" s="94" t="str">
        <f t="shared" si="13"/>
        <v>Apr 23</v>
      </c>
      <c r="D842" s="94">
        <v>4726.8999999999996</v>
      </c>
      <c r="E842" s="94">
        <v>6167.8</v>
      </c>
    </row>
    <row r="843" spans="1:5" x14ac:dyDescent="0.25">
      <c r="A843" s="94" t="s">
        <v>845</v>
      </c>
      <c r="C843" s="94" t="str">
        <f t="shared" si="13"/>
        <v>Apr 23</v>
      </c>
      <c r="D843" s="94">
        <v>4385.5</v>
      </c>
      <c r="E843" s="94">
        <v>6167</v>
      </c>
    </row>
    <row r="844" spans="1:5" x14ac:dyDescent="0.25">
      <c r="A844" s="94" t="s">
        <v>846</v>
      </c>
      <c r="C844" s="94" t="str">
        <f t="shared" si="13"/>
        <v>Apr 23</v>
      </c>
      <c r="D844" s="94">
        <v>4316.8999999999996</v>
      </c>
      <c r="E844" s="94">
        <v>6166.8</v>
      </c>
    </row>
    <row r="845" spans="1:5" x14ac:dyDescent="0.25">
      <c r="A845" s="94" t="s">
        <v>847</v>
      </c>
      <c r="C845" s="94" t="str">
        <f t="shared" si="13"/>
        <v>Apr 23</v>
      </c>
      <c r="D845" s="94">
        <v>4770.3</v>
      </c>
      <c r="E845" s="94">
        <v>6322.6</v>
      </c>
    </row>
    <row r="846" spans="1:5" x14ac:dyDescent="0.25">
      <c r="A846" s="94" t="s">
        <v>848</v>
      </c>
      <c r="C846" s="94" t="str">
        <f t="shared" si="13"/>
        <v>Apr 23</v>
      </c>
      <c r="D846" s="94">
        <v>4626.8</v>
      </c>
      <c r="E846" s="94">
        <v>6322.7</v>
      </c>
    </row>
    <row r="847" spans="1:5" x14ac:dyDescent="0.25">
      <c r="A847" s="94" t="s">
        <v>849</v>
      </c>
      <c r="C847" s="94" t="str">
        <f t="shared" si="13"/>
        <v>Apr 23</v>
      </c>
      <c r="D847" s="94">
        <v>4720.6000000000004</v>
      </c>
      <c r="E847" s="94">
        <v>6322.8</v>
      </c>
    </row>
    <row r="848" spans="1:5" x14ac:dyDescent="0.25">
      <c r="A848" s="94" t="s">
        <v>850</v>
      </c>
      <c r="C848" s="94" t="str">
        <f t="shared" si="13"/>
        <v>Apr 23</v>
      </c>
      <c r="D848" s="94">
        <v>4658.6000000000004</v>
      </c>
      <c r="E848" s="94">
        <v>6323</v>
      </c>
    </row>
    <row r="849" spans="1:5" x14ac:dyDescent="0.25">
      <c r="A849" s="94" t="s">
        <v>851</v>
      </c>
      <c r="C849" s="94" t="str">
        <f t="shared" si="13"/>
        <v>Apr 23</v>
      </c>
      <c r="D849" s="94">
        <v>4696.7</v>
      </c>
      <c r="E849" s="94">
        <v>6323.3</v>
      </c>
    </row>
    <row r="850" spans="1:5" x14ac:dyDescent="0.25">
      <c r="A850" s="94" t="s">
        <v>852</v>
      </c>
      <c r="C850" s="94" t="str">
        <f t="shared" si="13"/>
        <v>Apr 23</v>
      </c>
      <c r="D850" s="94">
        <v>4395.8</v>
      </c>
      <c r="E850" s="94">
        <v>6326.3</v>
      </c>
    </row>
    <row r="851" spans="1:5" x14ac:dyDescent="0.25">
      <c r="A851" s="94" t="s">
        <v>853</v>
      </c>
      <c r="C851" s="94" t="str">
        <f t="shared" si="13"/>
        <v>Apr 23</v>
      </c>
      <c r="D851" s="94">
        <v>4373.8999999999996</v>
      </c>
      <c r="E851" s="94">
        <v>6329.9</v>
      </c>
    </row>
    <row r="852" spans="1:5" x14ac:dyDescent="0.25">
      <c r="A852" s="94" t="s">
        <v>854</v>
      </c>
      <c r="C852" s="94" t="str">
        <f t="shared" si="13"/>
        <v>May 23</v>
      </c>
      <c r="D852" s="94">
        <v>4145</v>
      </c>
      <c r="E852" s="94">
        <v>6331.2</v>
      </c>
    </row>
    <row r="853" spans="1:5" x14ac:dyDescent="0.25">
      <c r="A853" s="94" t="s">
        <v>855</v>
      </c>
      <c r="C853" s="94" t="str">
        <f t="shared" si="13"/>
        <v>May 23</v>
      </c>
      <c r="D853" s="94">
        <v>4329.8999999999996</v>
      </c>
      <c r="E853" s="94">
        <v>6330.1</v>
      </c>
    </row>
    <row r="854" spans="1:5" x14ac:dyDescent="0.25">
      <c r="A854" s="94" t="s">
        <v>856</v>
      </c>
      <c r="C854" s="94" t="str">
        <f t="shared" si="13"/>
        <v>May 23</v>
      </c>
      <c r="D854" s="94">
        <v>4084.1</v>
      </c>
      <c r="E854" s="94">
        <v>6330.1</v>
      </c>
    </row>
    <row r="855" spans="1:5" x14ac:dyDescent="0.25">
      <c r="A855" s="94" t="s">
        <v>857</v>
      </c>
      <c r="C855" s="94" t="str">
        <f t="shared" si="13"/>
        <v>May 23</v>
      </c>
      <c r="D855" s="94">
        <v>4244.7</v>
      </c>
      <c r="E855" s="94">
        <v>6331.2</v>
      </c>
    </row>
    <row r="856" spans="1:5" x14ac:dyDescent="0.25">
      <c r="A856" s="94" t="s">
        <v>858</v>
      </c>
      <c r="C856" s="94" t="str">
        <f t="shared" si="13"/>
        <v>May 23</v>
      </c>
      <c r="D856" s="94">
        <v>4462</v>
      </c>
      <c r="E856" s="94">
        <v>6331.6</v>
      </c>
    </row>
    <row r="857" spans="1:5" x14ac:dyDescent="0.25">
      <c r="A857" s="94" t="s">
        <v>859</v>
      </c>
      <c r="C857" s="94" t="str">
        <f t="shared" si="13"/>
        <v>May 23</v>
      </c>
      <c r="D857" s="94">
        <v>3982.9</v>
      </c>
      <c r="E857" s="94">
        <v>6331.7</v>
      </c>
    </row>
    <row r="858" spans="1:5" x14ac:dyDescent="0.25">
      <c r="A858" s="94" t="s">
        <v>860</v>
      </c>
      <c r="C858" s="94" t="str">
        <f t="shared" si="13"/>
        <v>May 23</v>
      </c>
      <c r="D858" s="94">
        <v>3832.3</v>
      </c>
      <c r="E858" s="94">
        <v>6330.6</v>
      </c>
    </row>
    <row r="859" spans="1:5" x14ac:dyDescent="0.25">
      <c r="A859" s="94" t="s">
        <v>861</v>
      </c>
      <c r="C859" s="94" t="str">
        <f t="shared" si="13"/>
        <v>May 23</v>
      </c>
      <c r="D859" s="94">
        <v>3994.2</v>
      </c>
      <c r="E859" s="94">
        <v>6325.7</v>
      </c>
    </row>
    <row r="860" spans="1:5" x14ac:dyDescent="0.25">
      <c r="A860" s="94" t="s">
        <v>862</v>
      </c>
      <c r="C860" s="94" t="str">
        <f t="shared" si="13"/>
        <v>May 23</v>
      </c>
      <c r="D860" s="94">
        <v>3786.9</v>
      </c>
      <c r="E860" s="94">
        <v>6325.6</v>
      </c>
    </row>
    <row r="861" spans="1:5" x14ac:dyDescent="0.25">
      <c r="A861" s="94" t="s">
        <v>863</v>
      </c>
      <c r="C861" s="94" t="str">
        <f t="shared" si="13"/>
        <v>May 23</v>
      </c>
      <c r="D861" s="94">
        <v>3662.3</v>
      </c>
      <c r="E861" s="94">
        <v>6325.7</v>
      </c>
    </row>
    <row r="862" spans="1:5" x14ac:dyDescent="0.25">
      <c r="A862" s="94" t="s">
        <v>864</v>
      </c>
      <c r="C862" s="94" t="str">
        <f t="shared" si="13"/>
        <v>May 23</v>
      </c>
      <c r="D862" s="94">
        <v>3621.8</v>
      </c>
      <c r="E862" s="94">
        <v>6325.8</v>
      </c>
    </row>
    <row r="863" spans="1:5" x14ac:dyDescent="0.25">
      <c r="A863" s="94" t="s">
        <v>865</v>
      </c>
      <c r="C863" s="94" t="str">
        <f t="shared" si="13"/>
        <v>May 23</v>
      </c>
      <c r="D863" s="94">
        <v>4130.3999999999996</v>
      </c>
      <c r="E863" s="94">
        <v>6325.9</v>
      </c>
    </row>
    <row r="864" spans="1:5" x14ac:dyDescent="0.25">
      <c r="A864" s="94" t="s">
        <v>866</v>
      </c>
      <c r="C864" s="94" t="str">
        <f t="shared" si="13"/>
        <v>May 23</v>
      </c>
      <c r="D864" s="94">
        <v>4110.8999999999996</v>
      </c>
      <c r="E864" s="94">
        <v>6326.3</v>
      </c>
    </row>
    <row r="865" spans="1:5" x14ac:dyDescent="0.25">
      <c r="A865" s="94" t="s">
        <v>867</v>
      </c>
      <c r="C865" s="94" t="str">
        <f t="shared" si="13"/>
        <v>May 23</v>
      </c>
      <c r="D865" s="94">
        <v>3997</v>
      </c>
      <c r="E865" s="94">
        <v>6331</v>
      </c>
    </row>
    <row r="866" spans="1:5" x14ac:dyDescent="0.25">
      <c r="A866" s="94" t="s">
        <v>868</v>
      </c>
      <c r="C866" s="94" t="str">
        <f t="shared" si="13"/>
        <v>May 23</v>
      </c>
      <c r="D866" s="94">
        <v>4089.8</v>
      </c>
      <c r="E866" s="94">
        <v>6330.9</v>
      </c>
    </row>
    <row r="867" spans="1:5" x14ac:dyDescent="0.25">
      <c r="A867" s="94" t="s">
        <v>869</v>
      </c>
      <c r="C867" s="94" t="str">
        <f t="shared" si="13"/>
        <v>May 23</v>
      </c>
      <c r="D867" s="94">
        <v>3903.8</v>
      </c>
      <c r="E867" s="94">
        <v>6307</v>
      </c>
    </row>
    <row r="868" spans="1:5" x14ac:dyDescent="0.25">
      <c r="A868" s="94" t="s">
        <v>870</v>
      </c>
      <c r="C868" s="94" t="str">
        <f t="shared" si="13"/>
        <v>May 23</v>
      </c>
      <c r="D868" s="94">
        <v>4165.8999999999996</v>
      </c>
      <c r="E868" s="94">
        <v>6332.6</v>
      </c>
    </row>
    <row r="869" spans="1:5" x14ac:dyDescent="0.25">
      <c r="A869" s="94" t="s">
        <v>871</v>
      </c>
      <c r="C869" s="94" t="str">
        <f t="shared" si="13"/>
        <v>May 23</v>
      </c>
      <c r="D869" s="94">
        <v>4147.2</v>
      </c>
      <c r="E869" s="94">
        <v>6332.9</v>
      </c>
    </row>
    <row r="870" spans="1:5" x14ac:dyDescent="0.25">
      <c r="A870" s="94" t="s">
        <v>872</v>
      </c>
      <c r="C870" s="94" t="str">
        <f t="shared" si="13"/>
        <v>May 23</v>
      </c>
      <c r="D870" s="94">
        <v>4213</v>
      </c>
      <c r="E870" s="94">
        <v>6333.2</v>
      </c>
    </row>
    <row r="871" spans="1:5" x14ac:dyDescent="0.25">
      <c r="A871" s="94" t="s">
        <v>873</v>
      </c>
      <c r="C871" s="94" t="str">
        <f t="shared" si="13"/>
        <v>May 23</v>
      </c>
      <c r="D871" s="94">
        <v>4029.3</v>
      </c>
      <c r="E871" s="94">
        <v>6333.3</v>
      </c>
    </row>
    <row r="872" spans="1:5" x14ac:dyDescent="0.25">
      <c r="A872" s="94" t="s">
        <v>874</v>
      </c>
      <c r="C872" s="94" t="str">
        <f t="shared" si="13"/>
        <v>May 23</v>
      </c>
      <c r="D872" s="94">
        <v>4023.5</v>
      </c>
      <c r="E872" s="94">
        <v>6333.5</v>
      </c>
    </row>
    <row r="873" spans="1:5" x14ac:dyDescent="0.25">
      <c r="A873" s="94" t="s">
        <v>875</v>
      </c>
      <c r="C873" s="94" t="str">
        <f t="shared" si="13"/>
        <v>May 23</v>
      </c>
      <c r="D873" s="94">
        <v>3913.3</v>
      </c>
      <c r="E873" s="94">
        <v>6308.7</v>
      </c>
    </row>
    <row r="874" spans="1:5" x14ac:dyDescent="0.25">
      <c r="A874" s="94" t="s">
        <v>876</v>
      </c>
      <c r="C874" s="94" t="str">
        <f t="shared" si="13"/>
        <v>May 23</v>
      </c>
      <c r="D874" s="94">
        <v>4030.1</v>
      </c>
      <c r="E874" s="94">
        <v>6305</v>
      </c>
    </row>
    <row r="875" spans="1:5" x14ac:dyDescent="0.25">
      <c r="A875" s="94" t="s">
        <v>877</v>
      </c>
      <c r="C875" s="94" t="str">
        <f t="shared" si="13"/>
        <v>May 23</v>
      </c>
      <c r="D875" s="94">
        <v>4157.3</v>
      </c>
      <c r="E875" s="94">
        <v>6302.6</v>
      </c>
    </row>
    <row r="876" spans="1:5" x14ac:dyDescent="0.25">
      <c r="A876" s="94" t="s">
        <v>878</v>
      </c>
      <c r="C876" s="94" t="str">
        <f t="shared" si="13"/>
        <v>May 23</v>
      </c>
      <c r="D876" s="94">
        <v>4082.2</v>
      </c>
      <c r="E876" s="94">
        <v>6302.7</v>
      </c>
    </row>
    <row r="877" spans="1:5" x14ac:dyDescent="0.25">
      <c r="A877" s="94" t="s">
        <v>879</v>
      </c>
      <c r="C877" s="94" t="str">
        <f t="shared" si="13"/>
        <v>May 23</v>
      </c>
      <c r="D877" s="94">
        <v>4017</v>
      </c>
      <c r="E877" s="94">
        <v>6302.7</v>
      </c>
    </row>
    <row r="878" spans="1:5" x14ac:dyDescent="0.25">
      <c r="A878" s="94" t="s">
        <v>880</v>
      </c>
      <c r="C878" s="94" t="str">
        <f t="shared" si="13"/>
        <v>May 23</v>
      </c>
      <c r="D878" s="94">
        <v>4166.1000000000004</v>
      </c>
      <c r="E878" s="94">
        <v>6327.8</v>
      </c>
    </row>
    <row r="879" spans="1:5" x14ac:dyDescent="0.25">
      <c r="A879" s="94" t="s">
        <v>881</v>
      </c>
      <c r="C879" s="94" t="str">
        <f t="shared" si="13"/>
        <v>May 23</v>
      </c>
      <c r="D879" s="94">
        <v>4153.8999999999996</v>
      </c>
      <c r="E879" s="94">
        <v>6327.9</v>
      </c>
    </row>
    <row r="880" spans="1:5" x14ac:dyDescent="0.25">
      <c r="A880" s="94" t="s">
        <v>882</v>
      </c>
      <c r="C880" s="94" t="str">
        <f t="shared" si="13"/>
        <v>May 23</v>
      </c>
      <c r="D880" s="94">
        <v>4356.5</v>
      </c>
      <c r="E880" s="94">
        <v>6327.7</v>
      </c>
    </row>
    <row r="881" spans="1:5" x14ac:dyDescent="0.25">
      <c r="A881" s="94" t="s">
        <v>883</v>
      </c>
      <c r="C881" s="94" t="str">
        <f t="shared" si="13"/>
        <v>May 23</v>
      </c>
      <c r="D881" s="94">
        <v>4131.7</v>
      </c>
      <c r="E881" s="94">
        <v>6327.8</v>
      </c>
    </row>
    <row r="882" spans="1:5" x14ac:dyDescent="0.25">
      <c r="A882" s="94" t="s">
        <v>884</v>
      </c>
      <c r="C882" s="94" t="str">
        <f t="shared" si="13"/>
        <v>May 23</v>
      </c>
      <c r="D882" s="94">
        <v>4007.2</v>
      </c>
      <c r="E882" s="94">
        <v>6334.1</v>
      </c>
    </row>
    <row r="883" spans="1:5" x14ac:dyDescent="0.25">
      <c r="A883" s="94" t="s">
        <v>885</v>
      </c>
      <c r="C883" s="94" t="str">
        <f t="shared" si="13"/>
        <v>Jun 23</v>
      </c>
      <c r="D883" s="94">
        <v>3942.4</v>
      </c>
      <c r="E883" s="94">
        <v>6334.3</v>
      </c>
    </row>
    <row r="884" spans="1:5" x14ac:dyDescent="0.25">
      <c r="A884" s="94" t="s">
        <v>886</v>
      </c>
      <c r="C884" s="94" t="str">
        <f t="shared" si="13"/>
        <v>Jun 23</v>
      </c>
      <c r="D884" s="94">
        <v>3958.5</v>
      </c>
      <c r="E884" s="94">
        <v>6333.9</v>
      </c>
    </row>
    <row r="885" spans="1:5" x14ac:dyDescent="0.25">
      <c r="A885" s="94" t="s">
        <v>887</v>
      </c>
      <c r="C885" s="94" t="str">
        <f t="shared" si="13"/>
        <v>Jun 23</v>
      </c>
      <c r="D885" s="94">
        <v>3682</v>
      </c>
      <c r="E885" s="94">
        <v>6334</v>
      </c>
    </row>
    <row r="886" spans="1:5" x14ac:dyDescent="0.25">
      <c r="A886" s="94" t="s">
        <v>888</v>
      </c>
      <c r="C886" s="94" t="str">
        <f t="shared" si="13"/>
        <v>Jun 23</v>
      </c>
      <c r="D886" s="94">
        <v>3616.9</v>
      </c>
      <c r="E886" s="94">
        <v>6335</v>
      </c>
    </row>
    <row r="887" spans="1:5" x14ac:dyDescent="0.25">
      <c r="A887" s="94" t="s">
        <v>889</v>
      </c>
      <c r="C887" s="94" t="str">
        <f t="shared" si="13"/>
        <v>Jun 23</v>
      </c>
      <c r="D887" s="94">
        <v>4010.4</v>
      </c>
      <c r="E887" s="94">
        <v>6335.9</v>
      </c>
    </row>
    <row r="888" spans="1:5" x14ac:dyDescent="0.25">
      <c r="A888" s="94" t="s">
        <v>890</v>
      </c>
      <c r="C888" s="94" t="str">
        <f t="shared" si="13"/>
        <v>Jun 23</v>
      </c>
      <c r="D888" s="94">
        <v>4041.5</v>
      </c>
      <c r="E888" s="94">
        <v>6336</v>
      </c>
    </row>
    <row r="889" spans="1:5" x14ac:dyDescent="0.25">
      <c r="A889" s="94" t="s">
        <v>891</v>
      </c>
      <c r="C889" s="94" t="str">
        <f t="shared" si="13"/>
        <v>Jun 23</v>
      </c>
      <c r="D889" s="94">
        <v>3947.7</v>
      </c>
      <c r="E889" s="94">
        <v>6336.2</v>
      </c>
    </row>
    <row r="890" spans="1:5" x14ac:dyDescent="0.25">
      <c r="A890" s="94" t="s">
        <v>892</v>
      </c>
      <c r="C890" s="94" t="str">
        <f t="shared" si="13"/>
        <v>Jun 23</v>
      </c>
      <c r="D890" s="94">
        <v>4030</v>
      </c>
      <c r="E890" s="94">
        <v>6331.5</v>
      </c>
    </row>
    <row r="891" spans="1:5" x14ac:dyDescent="0.25">
      <c r="A891" s="94" t="s">
        <v>893</v>
      </c>
      <c r="C891" s="94" t="str">
        <f t="shared" si="13"/>
        <v>Jun 23</v>
      </c>
      <c r="D891" s="94">
        <v>4075</v>
      </c>
      <c r="E891" s="94">
        <v>6329.1</v>
      </c>
    </row>
    <row r="892" spans="1:5" x14ac:dyDescent="0.25">
      <c r="A892" s="94" t="s">
        <v>894</v>
      </c>
      <c r="C892" s="94" t="str">
        <f t="shared" si="13"/>
        <v>Jun 23</v>
      </c>
      <c r="D892" s="94">
        <v>3967.4</v>
      </c>
      <c r="E892" s="94">
        <v>6328.5</v>
      </c>
    </row>
    <row r="893" spans="1:5" x14ac:dyDescent="0.25">
      <c r="A893" s="94" t="s">
        <v>895</v>
      </c>
      <c r="C893" s="94" t="str">
        <f t="shared" si="13"/>
        <v>Jun 23</v>
      </c>
      <c r="D893" s="94">
        <v>4072.4</v>
      </c>
      <c r="E893" s="94">
        <v>6324.8</v>
      </c>
    </row>
    <row r="894" spans="1:5" x14ac:dyDescent="0.25">
      <c r="A894" s="94" t="s">
        <v>896</v>
      </c>
      <c r="C894" s="94" t="str">
        <f t="shared" si="13"/>
        <v>Jun 23</v>
      </c>
      <c r="D894" s="94">
        <v>4441.8</v>
      </c>
      <c r="E894" s="94">
        <v>6328.9</v>
      </c>
    </row>
    <row r="895" spans="1:5" x14ac:dyDescent="0.25">
      <c r="A895" s="94" t="s">
        <v>897</v>
      </c>
      <c r="C895" s="94" t="str">
        <f t="shared" si="13"/>
        <v>Jun 23</v>
      </c>
      <c r="D895" s="94">
        <v>4365</v>
      </c>
      <c r="E895" s="94">
        <v>6329.9</v>
      </c>
    </row>
    <row r="896" spans="1:5" x14ac:dyDescent="0.25">
      <c r="A896" s="94" t="s">
        <v>898</v>
      </c>
      <c r="C896" s="94" t="str">
        <f t="shared" si="13"/>
        <v>Jun 23</v>
      </c>
      <c r="D896" s="94">
        <v>4506.3999999999996</v>
      </c>
      <c r="E896" s="94">
        <v>6329.3</v>
      </c>
    </row>
    <row r="897" spans="1:5" x14ac:dyDescent="0.25">
      <c r="A897" s="94" t="s">
        <v>899</v>
      </c>
      <c r="C897" s="94" t="str">
        <f t="shared" si="13"/>
        <v>Jun 23</v>
      </c>
      <c r="D897" s="94">
        <v>4414.3999999999996</v>
      </c>
      <c r="E897" s="94">
        <v>6324.8</v>
      </c>
    </row>
    <row r="898" spans="1:5" x14ac:dyDescent="0.25">
      <c r="A898" s="94" t="s">
        <v>900</v>
      </c>
      <c r="C898" s="94" t="str">
        <f t="shared" ref="C898:C961" si="14">TEXT(A898, "mmm yy")</f>
        <v>Jun 23</v>
      </c>
      <c r="D898" s="94">
        <v>4687.8</v>
      </c>
      <c r="E898" s="94">
        <v>6324.7</v>
      </c>
    </row>
    <row r="899" spans="1:5" x14ac:dyDescent="0.25">
      <c r="A899" s="94" t="s">
        <v>901</v>
      </c>
      <c r="C899" s="94" t="str">
        <f t="shared" si="14"/>
        <v>Jun 23</v>
      </c>
      <c r="D899" s="94">
        <v>4282.3</v>
      </c>
      <c r="E899" s="94">
        <v>6324.7</v>
      </c>
    </row>
    <row r="900" spans="1:5" x14ac:dyDescent="0.25">
      <c r="A900" s="94" t="s">
        <v>902</v>
      </c>
      <c r="C900" s="94" t="str">
        <f t="shared" si="14"/>
        <v>Jun 23</v>
      </c>
      <c r="D900" s="94">
        <v>4260</v>
      </c>
      <c r="E900" s="94">
        <v>6324.8</v>
      </c>
    </row>
    <row r="901" spans="1:5" x14ac:dyDescent="0.25">
      <c r="A901" s="94" t="s">
        <v>903</v>
      </c>
      <c r="C901" s="94" t="str">
        <f t="shared" si="14"/>
        <v>Jun 23</v>
      </c>
      <c r="D901" s="94">
        <v>4557.8999999999996</v>
      </c>
      <c r="E901" s="94">
        <v>6324.9</v>
      </c>
    </row>
    <row r="902" spans="1:5" x14ac:dyDescent="0.25">
      <c r="A902" s="94" t="s">
        <v>904</v>
      </c>
      <c r="C902" s="94" t="str">
        <f t="shared" si="14"/>
        <v>Jun 23</v>
      </c>
      <c r="D902" s="94">
        <v>4199</v>
      </c>
      <c r="E902" s="94">
        <v>6325</v>
      </c>
    </row>
    <row r="903" spans="1:5" x14ac:dyDescent="0.25">
      <c r="A903" s="94" t="s">
        <v>905</v>
      </c>
      <c r="C903" s="94" t="str">
        <f t="shared" si="14"/>
        <v>Jun 23</v>
      </c>
      <c r="D903" s="94">
        <v>4129.8999999999996</v>
      </c>
      <c r="E903" s="94">
        <v>6325.1</v>
      </c>
    </row>
    <row r="904" spans="1:5" x14ac:dyDescent="0.25">
      <c r="A904" s="94" t="s">
        <v>906</v>
      </c>
      <c r="C904" s="94" t="str">
        <f t="shared" si="14"/>
        <v>Jun 23</v>
      </c>
      <c r="D904" s="94">
        <v>3680.6</v>
      </c>
      <c r="E904" s="94">
        <v>6304.5</v>
      </c>
    </row>
    <row r="905" spans="1:5" x14ac:dyDescent="0.25">
      <c r="A905" s="94" t="s">
        <v>907</v>
      </c>
      <c r="C905" s="94" t="str">
        <f t="shared" si="14"/>
        <v>Jun 23</v>
      </c>
      <c r="D905" s="94">
        <v>3899.5</v>
      </c>
      <c r="E905" s="94">
        <v>6304.4</v>
      </c>
    </row>
    <row r="906" spans="1:5" x14ac:dyDescent="0.25">
      <c r="A906" s="94" t="s">
        <v>908</v>
      </c>
      <c r="C906" s="94" t="str">
        <f t="shared" si="14"/>
        <v>Jun 23</v>
      </c>
      <c r="D906" s="94">
        <v>3841.5</v>
      </c>
      <c r="E906" s="94">
        <v>6303.8</v>
      </c>
    </row>
    <row r="907" spans="1:5" x14ac:dyDescent="0.25">
      <c r="A907" s="94" t="s">
        <v>909</v>
      </c>
      <c r="C907" s="94" t="str">
        <f t="shared" si="14"/>
        <v>Jun 23</v>
      </c>
      <c r="D907" s="94">
        <v>3787</v>
      </c>
      <c r="E907" s="94">
        <v>6328.1</v>
      </c>
    </row>
    <row r="908" spans="1:5" x14ac:dyDescent="0.25">
      <c r="A908" s="94" t="s">
        <v>910</v>
      </c>
      <c r="C908" s="94" t="str">
        <f t="shared" si="14"/>
        <v>Jun 23</v>
      </c>
      <c r="D908" s="94">
        <v>3908.3</v>
      </c>
      <c r="E908" s="94">
        <v>6328.3</v>
      </c>
    </row>
    <row r="909" spans="1:5" x14ac:dyDescent="0.25">
      <c r="A909" s="94" t="s">
        <v>911</v>
      </c>
      <c r="C909" s="94" t="str">
        <f t="shared" si="14"/>
        <v>Jun 23</v>
      </c>
      <c r="D909" s="94">
        <v>3807.8</v>
      </c>
      <c r="E909" s="94">
        <v>6326.5</v>
      </c>
    </row>
    <row r="910" spans="1:5" x14ac:dyDescent="0.25">
      <c r="A910" s="94" t="s">
        <v>912</v>
      </c>
      <c r="C910" s="94" t="str">
        <f t="shared" si="14"/>
        <v>Jun 23</v>
      </c>
      <c r="D910" s="94">
        <v>3891.1</v>
      </c>
      <c r="E910" s="94">
        <v>6327.7</v>
      </c>
    </row>
    <row r="911" spans="1:5" x14ac:dyDescent="0.25">
      <c r="A911" s="94" t="s">
        <v>913</v>
      </c>
      <c r="C911" s="94" t="str">
        <f t="shared" si="14"/>
        <v>Jun 23</v>
      </c>
      <c r="D911" s="94">
        <v>3758</v>
      </c>
      <c r="E911" s="94">
        <v>6302.8</v>
      </c>
    </row>
    <row r="912" spans="1:5" x14ac:dyDescent="0.25">
      <c r="A912" s="94" t="s">
        <v>914</v>
      </c>
      <c r="C912" s="94" t="str">
        <f t="shared" si="14"/>
        <v>Jun 23</v>
      </c>
      <c r="D912" s="94">
        <v>3661.9</v>
      </c>
      <c r="E912" s="94">
        <v>6328</v>
      </c>
    </row>
    <row r="913" spans="1:5" x14ac:dyDescent="0.25">
      <c r="A913" s="94" t="s">
        <v>915</v>
      </c>
      <c r="C913" s="94" t="str">
        <f t="shared" si="14"/>
        <v>Jul 23</v>
      </c>
      <c r="D913" s="94">
        <v>3244.7</v>
      </c>
      <c r="E913" s="94">
        <v>6328.2</v>
      </c>
    </row>
    <row r="914" spans="1:5" x14ac:dyDescent="0.25">
      <c r="A914" s="94" t="s">
        <v>916</v>
      </c>
      <c r="C914" s="94" t="str">
        <f t="shared" si="14"/>
        <v>Jul 23</v>
      </c>
      <c r="D914" s="94">
        <v>3195.9</v>
      </c>
      <c r="E914" s="94">
        <v>6328.4</v>
      </c>
    </row>
    <row r="915" spans="1:5" x14ac:dyDescent="0.25">
      <c r="A915" s="94" t="s">
        <v>917</v>
      </c>
      <c r="C915" s="94" t="str">
        <f t="shared" si="14"/>
        <v>Jul 23</v>
      </c>
      <c r="D915" s="94">
        <v>3494.2</v>
      </c>
      <c r="E915" s="94">
        <v>6551.4</v>
      </c>
    </row>
    <row r="916" spans="1:5" x14ac:dyDescent="0.25">
      <c r="A916" s="94" t="s">
        <v>918</v>
      </c>
      <c r="C916" s="94" t="str">
        <f t="shared" si="14"/>
        <v>Jul 23</v>
      </c>
      <c r="D916" s="94">
        <v>3464</v>
      </c>
      <c r="E916" s="94">
        <v>6698.5</v>
      </c>
    </row>
    <row r="917" spans="1:5" x14ac:dyDescent="0.25">
      <c r="A917" s="94" t="s">
        <v>919</v>
      </c>
      <c r="C917" s="94" t="str">
        <f t="shared" si="14"/>
        <v>Jul 23</v>
      </c>
      <c r="D917" s="94">
        <v>4038.6</v>
      </c>
      <c r="E917" s="94">
        <v>6700</v>
      </c>
    </row>
    <row r="918" spans="1:5" x14ac:dyDescent="0.25">
      <c r="A918" s="94" t="s">
        <v>920</v>
      </c>
      <c r="C918" s="94" t="str">
        <f t="shared" si="14"/>
        <v>Jul 23</v>
      </c>
      <c r="D918" s="94">
        <v>4060.7</v>
      </c>
      <c r="E918" s="94">
        <v>6698.6</v>
      </c>
    </row>
    <row r="919" spans="1:5" x14ac:dyDescent="0.25">
      <c r="A919" s="94" t="s">
        <v>921</v>
      </c>
      <c r="C919" s="94" t="str">
        <f t="shared" si="14"/>
        <v>Jul 23</v>
      </c>
      <c r="D919" s="94">
        <v>3850.7</v>
      </c>
      <c r="E919" s="94">
        <v>6698.7</v>
      </c>
    </row>
    <row r="920" spans="1:5" x14ac:dyDescent="0.25">
      <c r="A920" s="94" t="s">
        <v>922</v>
      </c>
      <c r="C920" s="94" t="str">
        <f t="shared" si="14"/>
        <v>Jul 23</v>
      </c>
      <c r="D920" s="94">
        <v>3658.9</v>
      </c>
      <c r="E920" s="94">
        <v>6698.9</v>
      </c>
    </row>
    <row r="921" spans="1:5" x14ac:dyDescent="0.25">
      <c r="A921" s="94" t="s">
        <v>923</v>
      </c>
      <c r="C921" s="94" t="str">
        <f t="shared" si="14"/>
        <v>Jul 23</v>
      </c>
      <c r="D921" s="94">
        <v>3670.8</v>
      </c>
      <c r="E921" s="94">
        <v>6699</v>
      </c>
    </row>
    <row r="922" spans="1:5" x14ac:dyDescent="0.25">
      <c r="A922" s="94" t="s">
        <v>924</v>
      </c>
      <c r="C922" s="94" t="str">
        <f t="shared" si="14"/>
        <v>Jul 23</v>
      </c>
      <c r="D922" s="94">
        <v>4147.2</v>
      </c>
      <c r="E922" s="94">
        <v>6698.5</v>
      </c>
    </row>
    <row r="923" spans="1:5" x14ac:dyDescent="0.25">
      <c r="A923" s="94" t="s">
        <v>925</v>
      </c>
      <c r="C923" s="94" t="str">
        <f t="shared" si="14"/>
        <v>Jul 23</v>
      </c>
      <c r="D923" s="94">
        <v>3936.9</v>
      </c>
      <c r="E923" s="94">
        <v>6698.1</v>
      </c>
    </row>
    <row r="924" spans="1:5" x14ac:dyDescent="0.25">
      <c r="A924" s="94" t="s">
        <v>926</v>
      </c>
      <c r="C924" s="94" t="str">
        <f t="shared" si="14"/>
        <v>Jul 23</v>
      </c>
      <c r="D924" s="94">
        <v>4148.7</v>
      </c>
      <c r="E924" s="94">
        <v>6698.2</v>
      </c>
    </row>
    <row r="925" spans="1:5" x14ac:dyDescent="0.25">
      <c r="A925" s="94" t="s">
        <v>927</v>
      </c>
      <c r="C925" s="94" t="str">
        <f t="shared" si="14"/>
        <v>Jul 23</v>
      </c>
      <c r="D925" s="94">
        <v>4141.1000000000004</v>
      </c>
      <c r="E925" s="94">
        <v>6698.4</v>
      </c>
    </row>
    <row r="926" spans="1:5" x14ac:dyDescent="0.25">
      <c r="A926" s="94" t="s">
        <v>928</v>
      </c>
      <c r="C926" s="94" t="str">
        <f t="shared" si="14"/>
        <v>Jul 23</v>
      </c>
      <c r="D926" s="94">
        <v>3727.1</v>
      </c>
      <c r="E926" s="94">
        <v>6698.6</v>
      </c>
    </row>
    <row r="927" spans="1:5" x14ac:dyDescent="0.25">
      <c r="A927" s="94" t="s">
        <v>929</v>
      </c>
      <c r="C927" s="94" t="str">
        <f t="shared" si="14"/>
        <v>Jul 23</v>
      </c>
      <c r="D927" s="94">
        <v>3418</v>
      </c>
      <c r="E927" s="94">
        <v>6695.6</v>
      </c>
    </row>
    <row r="928" spans="1:5" x14ac:dyDescent="0.25">
      <c r="A928" s="94" t="s">
        <v>930</v>
      </c>
      <c r="C928" s="94" t="str">
        <f t="shared" si="14"/>
        <v>Jul 23</v>
      </c>
      <c r="D928" s="94">
        <v>3456</v>
      </c>
      <c r="E928" s="94">
        <v>6693.6</v>
      </c>
    </row>
    <row r="929" spans="1:5" x14ac:dyDescent="0.25">
      <c r="A929" s="94" t="s">
        <v>931</v>
      </c>
      <c r="C929" s="94" t="str">
        <f t="shared" si="14"/>
        <v>Jul 23</v>
      </c>
      <c r="D929" s="94">
        <v>3998.9</v>
      </c>
      <c r="E929" s="94">
        <v>6693.6</v>
      </c>
    </row>
    <row r="930" spans="1:5" x14ac:dyDescent="0.25">
      <c r="A930" s="94" t="s">
        <v>932</v>
      </c>
      <c r="C930" s="94" t="str">
        <f t="shared" si="14"/>
        <v>Jul 23</v>
      </c>
      <c r="D930" s="94">
        <v>4109</v>
      </c>
      <c r="E930" s="94">
        <v>6694</v>
      </c>
    </row>
    <row r="931" spans="1:5" x14ac:dyDescent="0.25">
      <c r="A931" s="94" t="s">
        <v>933</v>
      </c>
      <c r="C931" s="94" t="str">
        <f t="shared" si="14"/>
        <v>Jul 23</v>
      </c>
      <c r="D931" s="94">
        <v>4087.7</v>
      </c>
      <c r="E931" s="94">
        <v>6694.4</v>
      </c>
    </row>
    <row r="932" spans="1:5" x14ac:dyDescent="0.25">
      <c r="A932" s="94" t="s">
        <v>934</v>
      </c>
      <c r="C932" s="94" t="str">
        <f t="shared" si="14"/>
        <v>Jul 23</v>
      </c>
      <c r="D932" s="94">
        <v>3867.2</v>
      </c>
      <c r="E932" s="94">
        <v>6694.4</v>
      </c>
    </row>
    <row r="933" spans="1:5" x14ac:dyDescent="0.25">
      <c r="A933" s="94" t="s">
        <v>935</v>
      </c>
      <c r="C933" s="94" t="str">
        <f t="shared" si="14"/>
        <v>Jul 23</v>
      </c>
      <c r="D933" s="94">
        <v>3971.5</v>
      </c>
      <c r="E933" s="94">
        <v>6694.5</v>
      </c>
    </row>
    <row r="934" spans="1:5" x14ac:dyDescent="0.25">
      <c r="A934" s="94" t="s">
        <v>936</v>
      </c>
      <c r="C934" s="94" t="str">
        <f t="shared" si="14"/>
        <v>Jul 23</v>
      </c>
      <c r="D934" s="94">
        <v>3374.9</v>
      </c>
      <c r="E934" s="94">
        <v>6694.6</v>
      </c>
    </row>
    <row r="935" spans="1:5" x14ac:dyDescent="0.25">
      <c r="A935" s="94" t="s">
        <v>937</v>
      </c>
      <c r="C935" s="94" t="str">
        <f t="shared" si="14"/>
        <v>Jul 23</v>
      </c>
      <c r="D935" s="94">
        <v>3190</v>
      </c>
      <c r="E935" s="94">
        <v>6694.6</v>
      </c>
    </row>
    <row r="936" spans="1:5" x14ac:dyDescent="0.25">
      <c r="A936" s="94" t="s">
        <v>938</v>
      </c>
      <c r="C936" s="94" t="str">
        <f t="shared" si="14"/>
        <v>Jul 23</v>
      </c>
      <c r="D936" s="94">
        <v>3575.7</v>
      </c>
      <c r="E936" s="94">
        <v>6694.7</v>
      </c>
    </row>
    <row r="937" spans="1:5" x14ac:dyDescent="0.25">
      <c r="A937" s="94" t="s">
        <v>939</v>
      </c>
      <c r="C937" s="94" t="str">
        <f t="shared" si="14"/>
        <v>Jul 23</v>
      </c>
      <c r="D937" s="94">
        <v>3372</v>
      </c>
      <c r="E937" s="94">
        <v>6698.7</v>
      </c>
    </row>
    <row r="938" spans="1:5" x14ac:dyDescent="0.25">
      <c r="A938" s="94" t="s">
        <v>940</v>
      </c>
      <c r="C938" s="94" t="str">
        <f t="shared" si="14"/>
        <v>Jul 23</v>
      </c>
      <c r="D938" s="94">
        <v>3475.3</v>
      </c>
      <c r="E938" s="94">
        <v>6698.6</v>
      </c>
    </row>
    <row r="939" spans="1:5" x14ac:dyDescent="0.25">
      <c r="A939" s="94" t="s">
        <v>941</v>
      </c>
      <c r="C939" s="94" t="str">
        <f t="shared" si="14"/>
        <v>Jul 23</v>
      </c>
      <c r="D939" s="94">
        <v>3341.1</v>
      </c>
      <c r="E939" s="94">
        <v>6698.2</v>
      </c>
    </row>
    <row r="940" spans="1:5" x14ac:dyDescent="0.25">
      <c r="A940" s="94" t="s">
        <v>942</v>
      </c>
      <c r="C940" s="94" t="str">
        <f t="shared" si="14"/>
        <v>Jul 23</v>
      </c>
      <c r="D940" s="94">
        <v>3327.9</v>
      </c>
      <c r="E940" s="94">
        <v>6698.2</v>
      </c>
    </row>
    <row r="941" spans="1:5" x14ac:dyDescent="0.25">
      <c r="A941" s="94" t="s">
        <v>943</v>
      </c>
      <c r="C941" s="94" t="str">
        <f t="shared" si="14"/>
        <v>Jul 23</v>
      </c>
      <c r="D941" s="94">
        <v>3296.5</v>
      </c>
      <c r="E941" s="94">
        <v>6698.4</v>
      </c>
    </row>
    <row r="942" spans="1:5" x14ac:dyDescent="0.25">
      <c r="A942" s="94" t="s">
        <v>944</v>
      </c>
      <c r="C942" s="94" t="str">
        <f t="shared" si="14"/>
        <v>Jul 23</v>
      </c>
      <c r="D942" s="94">
        <v>3152.1</v>
      </c>
      <c r="E942" s="94">
        <v>6698.3</v>
      </c>
    </row>
    <row r="943" spans="1:5" x14ac:dyDescent="0.25">
      <c r="A943" s="94" t="s">
        <v>945</v>
      </c>
      <c r="C943" s="94" t="str">
        <f t="shared" si="14"/>
        <v>Jul 23</v>
      </c>
      <c r="D943" s="94">
        <v>3331.7</v>
      </c>
      <c r="E943" s="94">
        <v>6698.3</v>
      </c>
    </row>
    <row r="944" spans="1:5" x14ac:dyDescent="0.25">
      <c r="A944" s="94" t="s">
        <v>946</v>
      </c>
      <c r="C944" s="94" t="str">
        <f t="shared" si="14"/>
        <v>Aug 23</v>
      </c>
      <c r="D944" s="94">
        <v>3335</v>
      </c>
      <c r="E944" s="94">
        <v>6698.2</v>
      </c>
    </row>
    <row r="945" spans="1:5" x14ac:dyDescent="0.25">
      <c r="A945" s="94" t="s">
        <v>947</v>
      </c>
      <c r="C945" s="94" t="str">
        <f t="shared" si="14"/>
        <v>Aug 23</v>
      </c>
      <c r="D945" s="94">
        <v>3161.7</v>
      </c>
      <c r="E945" s="94">
        <v>6698.4</v>
      </c>
    </row>
    <row r="946" spans="1:5" x14ac:dyDescent="0.25">
      <c r="A946" s="94" t="s">
        <v>948</v>
      </c>
      <c r="C946" s="94" t="str">
        <f t="shared" si="14"/>
        <v>Aug 23</v>
      </c>
      <c r="D946" s="94">
        <v>3182.4</v>
      </c>
      <c r="E946" s="94">
        <v>6694.5</v>
      </c>
    </row>
    <row r="947" spans="1:5" x14ac:dyDescent="0.25">
      <c r="A947" s="94" t="s">
        <v>949</v>
      </c>
      <c r="C947" s="94" t="str">
        <f t="shared" si="14"/>
        <v>Aug 23</v>
      </c>
      <c r="D947" s="94">
        <v>3192.3</v>
      </c>
      <c r="E947" s="94">
        <v>6694.2</v>
      </c>
    </row>
    <row r="948" spans="1:5" x14ac:dyDescent="0.25">
      <c r="A948" s="94" t="s">
        <v>950</v>
      </c>
      <c r="C948" s="94" t="str">
        <f t="shared" si="14"/>
        <v>Aug 23</v>
      </c>
      <c r="D948" s="94">
        <v>2964.8</v>
      </c>
      <c r="E948" s="94">
        <v>6695.2</v>
      </c>
    </row>
    <row r="949" spans="1:5" x14ac:dyDescent="0.25">
      <c r="A949" s="94" t="s">
        <v>951</v>
      </c>
      <c r="C949" s="94" t="str">
        <f t="shared" si="14"/>
        <v>Aug 23</v>
      </c>
      <c r="D949" s="94">
        <v>2860.7</v>
      </c>
      <c r="E949" s="94">
        <v>6695.7</v>
      </c>
    </row>
    <row r="950" spans="1:5" x14ac:dyDescent="0.25">
      <c r="A950" s="94" t="s">
        <v>952</v>
      </c>
      <c r="C950" s="94" t="str">
        <f t="shared" si="14"/>
        <v>Aug 23</v>
      </c>
      <c r="D950" s="94">
        <v>3266.7</v>
      </c>
      <c r="E950" s="94">
        <v>6695.9</v>
      </c>
    </row>
    <row r="951" spans="1:5" x14ac:dyDescent="0.25">
      <c r="A951" s="94" t="s">
        <v>953</v>
      </c>
      <c r="C951" s="94" t="str">
        <f t="shared" si="14"/>
        <v>Aug 23</v>
      </c>
      <c r="D951" s="94">
        <v>3382.8</v>
      </c>
      <c r="E951" s="94">
        <v>6696.1</v>
      </c>
    </row>
    <row r="952" spans="1:5" x14ac:dyDescent="0.25">
      <c r="A952" s="94" t="s">
        <v>954</v>
      </c>
      <c r="C952" s="94" t="str">
        <f t="shared" si="14"/>
        <v>Aug 23</v>
      </c>
      <c r="D952" s="94">
        <v>3374.5</v>
      </c>
      <c r="E952" s="94">
        <v>6696.4</v>
      </c>
    </row>
    <row r="953" spans="1:5" x14ac:dyDescent="0.25">
      <c r="A953" s="94" t="s">
        <v>955</v>
      </c>
      <c r="C953" s="94" t="str">
        <f t="shared" si="14"/>
        <v>Aug 23</v>
      </c>
      <c r="D953" s="94">
        <v>3208.8</v>
      </c>
      <c r="E953" s="94">
        <v>6696.5</v>
      </c>
    </row>
    <row r="954" spans="1:5" x14ac:dyDescent="0.25">
      <c r="A954" s="94" t="s">
        <v>956</v>
      </c>
      <c r="C954" s="94" t="str">
        <f t="shared" si="14"/>
        <v>Aug 23</v>
      </c>
      <c r="D954" s="94">
        <v>3141.7</v>
      </c>
      <c r="E954" s="94">
        <v>6700.7</v>
      </c>
    </row>
    <row r="955" spans="1:5" x14ac:dyDescent="0.25">
      <c r="A955" s="94" t="s">
        <v>957</v>
      </c>
      <c r="C955" s="94" t="str">
        <f t="shared" si="14"/>
        <v>Aug 23</v>
      </c>
      <c r="D955" s="94">
        <v>2993.6</v>
      </c>
      <c r="E955" s="94">
        <v>6700.1</v>
      </c>
    </row>
    <row r="956" spans="1:5" x14ac:dyDescent="0.25">
      <c r="A956" s="94" t="s">
        <v>958</v>
      </c>
      <c r="C956" s="94" t="str">
        <f t="shared" si="14"/>
        <v>Aug 23</v>
      </c>
      <c r="D956" s="94">
        <v>3059.5</v>
      </c>
      <c r="E956" s="94">
        <v>6699.5</v>
      </c>
    </row>
    <row r="957" spans="1:5" x14ac:dyDescent="0.25">
      <c r="A957" s="94" t="s">
        <v>959</v>
      </c>
      <c r="C957" s="94" t="str">
        <f t="shared" si="14"/>
        <v>Aug 23</v>
      </c>
      <c r="D957" s="94">
        <v>3226.8</v>
      </c>
      <c r="E957" s="94">
        <v>6699.4</v>
      </c>
    </row>
    <row r="958" spans="1:5" x14ac:dyDescent="0.25">
      <c r="A958" s="94" t="s">
        <v>960</v>
      </c>
      <c r="C958" s="94" t="str">
        <f t="shared" si="14"/>
        <v>Aug 23</v>
      </c>
      <c r="D958" s="94">
        <v>3023.4</v>
      </c>
      <c r="E958" s="94">
        <v>6699.5</v>
      </c>
    </row>
    <row r="959" spans="1:5" x14ac:dyDescent="0.25">
      <c r="A959" s="94" t="s">
        <v>961</v>
      </c>
      <c r="C959" s="94" t="str">
        <f t="shared" si="14"/>
        <v>Aug 23</v>
      </c>
      <c r="D959" s="94">
        <v>3304.5</v>
      </c>
      <c r="E959" s="94">
        <v>6699.8</v>
      </c>
    </row>
    <row r="960" spans="1:5" x14ac:dyDescent="0.25">
      <c r="A960" s="94" t="s">
        <v>962</v>
      </c>
      <c r="C960" s="94" t="str">
        <f t="shared" si="14"/>
        <v>Aug 23</v>
      </c>
      <c r="D960" s="94">
        <v>3337.9</v>
      </c>
      <c r="E960" s="94">
        <v>6699.9</v>
      </c>
    </row>
    <row r="961" spans="1:5" x14ac:dyDescent="0.25">
      <c r="A961" s="94" t="s">
        <v>963</v>
      </c>
      <c r="C961" s="94" t="str">
        <f t="shared" si="14"/>
        <v>Aug 23</v>
      </c>
      <c r="D961" s="94">
        <v>3140.5</v>
      </c>
      <c r="E961" s="94">
        <v>6700.1</v>
      </c>
    </row>
    <row r="962" spans="1:5" x14ac:dyDescent="0.25">
      <c r="A962" s="94" t="s">
        <v>964</v>
      </c>
      <c r="C962" s="94" t="str">
        <f t="shared" ref="C962:C1025" si="15">TEXT(A962, "mmm yy")</f>
        <v>Aug 23</v>
      </c>
      <c r="D962" s="94">
        <v>2894.8</v>
      </c>
      <c r="E962" s="94">
        <v>6700.5</v>
      </c>
    </row>
    <row r="963" spans="1:5" x14ac:dyDescent="0.25">
      <c r="A963" s="94" t="s">
        <v>965</v>
      </c>
      <c r="C963" s="94" t="str">
        <f t="shared" si="15"/>
        <v>Aug 23</v>
      </c>
      <c r="D963" s="94">
        <v>2814.8</v>
      </c>
      <c r="E963" s="94">
        <v>6694.5</v>
      </c>
    </row>
    <row r="964" spans="1:5" x14ac:dyDescent="0.25">
      <c r="A964" s="94" t="s">
        <v>966</v>
      </c>
      <c r="C964" s="94" t="str">
        <f t="shared" si="15"/>
        <v>Aug 23</v>
      </c>
      <c r="D964" s="94">
        <v>3395.3</v>
      </c>
      <c r="E964" s="94">
        <v>6693.1</v>
      </c>
    </row>
    <row r="965" spans="1:5" x14ac:dyDescent="0.25">
      <c r="A965" s="94" t="s">
        <v>967</v>
      </c>
      <c r="C965" s="94" t="str">
        <f t="shared" si="15"/>
        <v>Aug 23</v>
      </c>
      <c r="D965" s="94">
        <v>3388.5</v>
      </c>
      <c r="E965" s="94">
        <v>6693.1</v>
      </c>
    </row>
    <row r="966" spans="1:5" x14ac:dyDescent="0.25">
      <c r="A966" s="94" t="s">
        <v>968</v>
      </c>
      <c r="C966" s="94" t="str">
        <f t="shared" si="15"/>
        <v>Aug 23</v>
      </c>
      <c r="D966" s="94">
        <v>3495.2</v>
      </c>
      <c r="E966" s="94">
        <v>6693.2</v>
      </c>
    </row>
    <row r="967" spans="1:5" x14ac:dyDescent="0.25">
      <c r="A967" s="94" t="s">
        <v>969</v>
      </c>
      <c r="C967" s="94" t="str">
        <f t="shared" si="15"/>
        <v>Aug 23</v>
      </c>
      <c r="D967" s="94">
        <v>3545.3</v>
      </c>
      <c r="E967" s="94">
        <v>6693.2</v>
      </c>
    </row>
    <row r="968" spans="1:5" x14ac:dyDescent="0.25">
      <c r="A968" s="94" t="s">
        <v>970</v>
      </c>
      <c r="C968" s="94" t="str">
        <f t="shared" si="15"/>
        <v>Aug 23</v>
      </c>
      <c r="D968" s="94">
        <v>3909.1</v>
      </c>
      <c r="E968" s="94">
        <v>6693.3</v>
      </c>
    </row>
    <row r="969" spans="1:5" x14ac:dyDescent="0.25">
      <c r="A969" s="94" t="s">
        <v>971</v>
      </c>
      <c r="C969" s="94" t="str">
        <f t="shared" si="15"/>
        <v>Aug 23</v>
      </c>
      <c r="D969" s="94">
        <v>3385.6</v>
      </c>
      <c r="E969" s="94">
        <v>6693.3</v>
      </c>
    </row>
    <row r="970" spans="1:5" x14ac:dyDescent="0.25">
      <c r="A970" s="94" t="s">
        <v>972</v>
      </c>
      <c r="C970" s="94" t="str">
        <f t="shared" si="15"/>
        <v>Aug 23</v>
      </c>
      <c r="D970" s="94">
        <v>3330.2</v>
      </c>
      <c r="E970" s="94">
        <v>6693.4</v>
      </c>
    </row>
    <row r="971" spans="1:5" x14ac:dyDescent="0.25">
      <c r="A971" s="94" t="s">
        <v>973</v>
      </c>
      <c r="C971" s="94" t="str">
        <f t="shared" si="15"/>
        <v>Aug 23</v>
      </c>
      <c r="D971" s="94">
        <v>3565</v>
      </c>
      <c r="E971" s="94">
        <v>6693.1</v>
      </c>
    </row>
    <row r="972" spans="1:5" x14ac:dyDescent="0.25">
      <c r="A972" s="94" t="s">
        <v>974</v>
      </c>
      <c r="C972" s="94" t="str">
        <f t="shared" si="15"/>
        <v>Aug 23</v>
      </c>
      <c r="D972" s="94">
        <v>3566</v>
      </c>
      <c r="E972" s="94">
        <v>6693.1</v>
      </c>
    </row>
    <row r="973" spans="1:5" x14ac:dyDescent="0.25">
      <c r="A973" s="94" t="s">
        <v>975</v>
      </c>
      <c r="C973" s="94" t="str">
        <f t="shared" si="15"/>
        <v>Aug 23</v>
      </c>
      <c r="D973" s="94">
        <v>3511</v>
      </c>
      <c r="E973" s="94">
        <v>6692.7</v>
      </c>
    </row>
    <row r="974" spans="1:5" x14ac:dyDescent="0.25">
      <c r="A974" s="94" t="s">
        <v>976</v>
      </c>
      <c r="C974" s="94" t="str">
        <f t="shared" si="15"/>
        <v>Aug 23</v>
      </c>
      <c r="D974" s="94">
        <v>3641</v>
      </c>
      <c r="E974" s="94">
        <v>6692.6</v>
      </c>
    </row>
    <row r="975" spans="1:5" x14ac:dyDescent="0.25">
      <c r="A975" s="94" t="s">
        <v>977</v>
      </c>
      <c r="C975" s="94" t="str">
        <f t="shared" si="15"/>
        <v>Sep 23</v>
      </c>
      <c r="D975" s="94">
        <v>3857.4</v>
      </c>
      <c r="E975" s="94">
        <v>6641.8</v>
      </c>
    </row>
    <row r="976" spans="1:5" x14ac:dyDescent="0.25">
      <c r="A976" s="94" t="s">
        <v>978</v>
      </c>
      <c r="C976" s="94" t="str">
        <f t="shared" si="15"/>
        <v>Sep 23</v>
      </c>
      <c r="D976" s="94">
        <v>3564</v>
      </c>
      <c r="E976" s="94">
        <v>6641.9</v>
      </c>
    </row>
    <row r="977" spans="1:5" x14ac:dyDescent="0.25">
      <c r="A977" s="94" t="s">
        <v>979</v>
      </c>
      <c r="C977" s="94" t="str">
        <f t="shared" si="15"/>
        <v>Sep 23</v>
      </c>
      <c r="D977" s="94">
        <v>3508.3</v>
      </c>
      <c r="E977" s="94">
        <v>6641.9</v>
      </c>
    </row>
    <row r="978" spans="1:5" x14ac:dyDescent="0.25">
      <c r="A978" s="94" t="s">
        <v>980</v>
      </c>
      <c r="C978" s="94" t="str">
        <f t="shared" si="15"/>
        <v>Sep 23</v>
      </c>
      <c r="D978" s="94">
        <v>3734.7</v>
      </c>
      <c r="E978" s="94">
        <v>6642.1</v>
      </c>
    </row>
    <row r="979" spans="1:5" x14ac:dyDescent="0.25">
      <c r="A979" s="94" t="s">
        <v>981</v>
      </c>
      <c r="C979" s="94" t="str">
        <f t="shared" si="15"/>
        <v>Sep 23</v>
      </c>
      <c r="D979" s="94">
        <v>3855</v>
      </c>
      <c r="E979" s="94">
        <v>6642.2</v>
      </c>
    </row>
    <row r="980" spans="1:5" x14ac:dyDescent="0.25">
      <c r="A980" s="94" t="s">
        <v>982</v>
      </c>
      <c r="C980" s="94" t="str">
        <f t="shared" si="15"/>
        <v>Sep 23</v>
      </c>
      <c r="D980" s="94">
        <v>3563.7</v>
      </c>
      <c r="E980" s="94">
        <v>6642.2</v>
      </c>
    </row>
    <row r="981" spans="1:5" x14ac:dyDescent="0.25">
      <c r="A981" s="94" t="s">
        <v>983</v>
      </c>
      <c r="C981" s="94" t="str">
        <f t="shared" si="15"/>
        <v>Sep 23</v>
      </c>
      <c r="D981" s="94">
        <v>3655.4</v>
      </c>
      <c r="E981" s="94">
        <v>6642.2</v>
      </c>
    </row>
    <row r="982" spans="1:5" x14ac:dyDescent="0.25">
      <c r="A982" s="94" t="s">
        <v>984</v>
      </c>
      <c r="C982" s="94" t="str">
        <f t="shared" si="15"/>
        <v>Sep 23</v>
      </c>
      <c r="D982" s="94">
        <v>3596.2</v>
      </c>
      <c r="E982" s="94">
        <v>6645.6</v>
      </c>
    </row>
    <row r="983" spans="1:5" x14ac:dyDescent="0.25">
      <c r="A983" s="94" t="s">
        <v>985</v>
      </c>
      <c r="C983" s="94" t="str">
        <f t="shared" si="15"/>
        <v>Sep 23</v>
      </c>
      <c r="D983" s="94">
        <v>2950.1</v>
      </c>
      <c r="E983" s="94">
        <v>6647.9</v>
      </c>
    </row>
    <row r="984" spans="1:5" x14ac:dyDescent="0.25">
      <c r="A984" s="94" t="s">
        <v>986</v>
      </c>
      <c r="C984" s="94" t="str">
        <f t="shared" si="15"/>
        <v>Sep 23</v>
      </c>
      <c r="D984" s="94">
        <v>2849.7</v>
      </c>
      <c r="E984" s="94">
        <v>6647.8</v>
      </c>
    </row>
    <row r="985" spans="1:5" x14ac:dyDescent="0.25">
      <c r="A985" s="94" t="s">
        <v>987</v>
      </c>
      <c r="C985" s="94" t="str">
        <f t="shared" si="15"/>
        <v>Sep 23</v>
      </c>
      <c r="D985" s="94">
        <v>3341.4</v>
      </c>
      <c r="E985" s="94">
        <v>6647.7</v>
      </c>
    </row>
    <row r="986" spans="1:5" x14ac:dyDescent="0.25">
      <c r="A986" s="94" t="s">
        <v>988</v>
      </c>
      <c r="C986" s="94" t="str">
        <f t="shared" si="15"/>
        <v>Sep 23</v>
      </c>
      <c r="D986" s="94">
        <v>3377.1</v>
      </c>
      <c r="E986" s="94">
        <v>6670.2</v>
      </c>
    </row>
    <row r="987" spans="1:5" x14ac:dyDescent="0.25">
      <c r="A987" s="94" t="s">
        <v>989</v>
      </c>
      <c r="C987" s="94" t="str">
        <f t="shared" si="15"/>
        <v>Sep 23</v>
      </c>
      <c r="D987" s="94">
        <v>3247.3</v>
      </c>
      <c r="E987" s="94">
        <v>6670.3</v>
      </c>
    </row>
    <row r="988" spans="1:5" x14ac:dyDescent="0.25">
      <c r="A988" s="94" t="s">
        <v>990</v>
      </c>
      <c r="C988" s="94" t="str">
        <f t="shared" si="15"/>
        <v>Sep 23</v>
      </c>
      <c r="D988" s="94">
        <v>3513.9</v>
      </c>
      <c r="E988" s="94">
        <v>6670.5</v>
      </c>
    </row>
    <row r="989" spans="1:5" x14ac:dyDescent="0.25">
      <c r="A989" s="94" t="s">
        <v>991</v>
      </c>
      <c r="C989" s="94" t="str">
        <f t="shared" si="15"/>
        <v>Sep 23</v>
      </c>
      <c r="D989" s="94">
        <v>3214</v>
      </c>
      <c r="E989" s="94">
        <v>6670.7</v>
      </c>
    </row>
    <row r="990" spans="1:5" x14ac:dyDescent="0.25">
      <c r="A990" s="94" t="s">
        <v>992</v>
      </c>
      <c r="C990" s="94" t="str">
        <f t="shared" si="15"/>
        <v>Sep 23</v>
      </c>
      <c r="D990" s="94">
        <v>2571.3000000000002</v>
      </c>
      <c r="E990" s="94">
        <v>6672.5</v>
      </c>
    </row>
    <row r="991" spans="1:5" x14ac:dyDescent="0.25">
      <c r="A991" s="94" t="s">
        <v>993</v>
      </c>
      <c r="C991" s="94" t="str">
        <f t="shared" si="15"/>
        <v>Sep 23</v>
      </c>
      <c r="D991" s="94">
        <v>2481.6999999999998</v>
      </c>
      <c r="E991" s="94">
        <v>6672.6</v>
      </c>
    </row>
    <row r="992" spans="1:5" x14ac:dyDescent="0.25">
      <c r="A992" s="94" t="s">
        <v>994</v>
      </c>
      <c r="C992" s="94" t="str">
        <f t="shared" si="15"/>
        <v>Sep 23</v>
      </c>
      <c r="D992" s="94">
        <v>3014.5</v>
      </c>
      <c r="E992" s="94">
        <v>6701.7</v>
      </c>
    </row>
    <row r="993" spans="1:5" x14ac:dyDescent="0.25">
      <c r="A993" s="94" t="s">
        <v>995</v>
      </c>
      <c r="C993" s="94" t="str">
        <f t="shared" si="15"/>
        <v>Sep 23</v>
      </c>
      <c r="D993" s="94">
        <v>3109.8</v>
      </c>
      <c r="E993" s="94">
        <v>6702.3</v>
      </c>
    </row>
    <row r="994" spans="1:5" x14ac:dyDescent="0.25">
      <c r="A994" s="94" t="s">
        <v>996</v>
      </c>
      <c r="C994" s="94" t="str">
        <f t="shared" si="15"/>
        <v>Sep 23</v>
      </c>
      <c r="D994" s="94">
        <v>3080.3</v>
      </c>
      <c r="E994" s="94">
        <v>6699.9</v>
      </c>
    </row>
    <row r="995" spans="1:5" x14ac:dyDescent="0.25">
      <c r="A995" s="94" t="s">
        <v>997</v>
      </c>
      <c r="C995" s="94" t="str">
        <f t="shared" si="15"/>
        <v>Sep 23</v>
      </c>
      <c r="D995" s="94">
        <v>3051.8</v>
      </c>
      <c r="E995" s="94">
        <v>6700.1</v>
      </c>
    </row>
    <row r="996" spans="1:5" x14ac:dyDescent="0.25">
      <c r="A996" s="94" t="s">
        <v>998</v>
      </c>
      <c r="C996" s="94" t="str">
        <f t="shared" si="15"/>
        <v>Sep 23</v>
      </c>
      <c r="D996" s="94">
        <v>3025.2</v>
      </c>
      <c r="E996" s="94">
        <v>6700.3</v>
      </c>
    </row>
    <row r="997" spans="1:5" x14ac:dyDescent="0.25">
      <c r="A997" s="94" t="s">
        <v>999</v>
      </c>
      <c r="C997" s="94" t="str">
        <f t="shared" si="15"/>
        <v>Sep 23</v>
      </c>
      <c r="D997" s="94">
        <v>2622.3</v>
      </c>
      <c r="E997" s="94">
        <v>6696.8</v>
      </c>
    </row>
    <row r="998" spans="1:5" x14ac:dyDescent="0.25">
      <c r="A998" s="94" t="s">
        <v>1000</v>
      </c>
      <c r="C998" s="94" t="str">
        <f t="shared" si="15"/>
        <v>Sep 23</v>
      </c>
      <c r="D998" s="94">
        <v>2830.1</v>
      </c>
      <c r="E998" s="94">
        <v>6693.2</v>
      </c>
    </row>
    <row r="999" spans="1:5" x14ac:dyDescent="0.25">
      <c r="A999" s="94" t="s">
        <v>1001</v>
      </c>
      <c r="C999" s="94" t="str">
        <f t="shared" si="15"/>
        <v>Sep 23</v>
      </c>
      <c r="D999" s="94">
        <v>3020</v>
      </c>
      <c r="E999" s="94">
        <v>6693</v>
      </c>
    </row>
    <row r="1000" spans="1:5" x14ac:dyDescent="0.25">
      <c r="A1000" s="94" t="s">
        <v>1002</v>
      </c>
      <c r="C1000" s="94" t="str">
        <f t="shared" si="15"/>
        <v>Sep 23</v>
      </c>
      <c r="D1000" s="94">
        <v>3222.3</v>
      </c>
      <c r="E1000" s="94">
        <v>6692.9</v>
      </c>
    </row>
    <row r="1001" spans="1:5" x14ac:dyDescent="0.25">
      <c r="A1001" s="94" t="s">
        <v>1003</v>
      </c>
      <c r="C1001" s="94" t="str">
        <f t="shared" si="15"/>
        <v>Sep 23</v>
      </c>
      <c r="D1001" s="94">
        <v>3245.4</v>
      </c>
      <c r="E1001" s="94">
        <v>6693.1</v>
      </c>
    </row>
    <row r="1002" spans="1:5" x14ac:dyDescent="0.25">
      <c r="A1002" s="94" t="s">
        <v>1004</v>
      </c>
      <c r="C1002" s="94" t="str">
        <f t="shared" si="15"/>
        <v>Sep 23</v>
      </c>
      <c r="D1002" s="94">
        <v>2995.6</v>
      </c>
      <c r="E1002" s="94">
        <v>6693.3</v>
      </c>
    </row>
    <row r="1003" spans="1:5" x14ac:dyDescent="0.25">
      <c r="A1003" s="94" t="s">
        <v>1005</v>
      </c>
      <c r="C1003" s="94" t="str">
        <f t="shared" si="15"/>
        <v>Sep 23</v>
      </c>
      <c r="D1003" s="94">
        <v>3068.3</v>
      </c>
      <c r="E1003" s="94">
        <v>6471.5</v>
      </c>
    </row>
    <row r="1004" spans="1:5" x14ac:dyDescent="0.25">
      <c r="A1004" s="94" t="s">
        <v>1006</v>
      </c>
      <c r="C1004" s="94" t="str">
        <f t="shared" si="15"/>
        <v>Sep 23</v>
      </c>
      <c r="D1004" s="94">
        <v>2890.8</v>
      </c>
      <c r="E1004" s="94">
        <v>6471.3</v>
      </c>
    </row>
    <row r="1005" spans="1:5" x14ac:dyDescent="0.25">
      <c r="A1005" s="94" t="s">
        <v>1007</v>
      </c>
      <c r="C1005" s="94" t="str">
        <f t="shared" si="15"/>
        <v>Oct 23</v>
      </c>
      <c r="D1005" s="94">
        <v>2969.3</v>
      </c>
      <c r="E1005" s="94">
        <v>6500.6</v>
      </c>
    </row>
    <row r="1006" spans="1:5" x14ac:dyDescent="0.25">
      <c r="A1006" s="94" t="s">
        <v>1008</v>
      </c>
      <c r="C1006" s="94" t="str">
        <f t="shared" si="15"/>
        <v>Oct 23</v>
      </c>
      <c r="D1006" s="94">
        <v>3264.3</v>
      </c>
      <c r="E1006" s="94">
        <v>6499.9</v>
      </c>
    </row>
    <row r="1007" spans="1:5" x14ac:dyDescent="0.25">
      <c r="A1007" s="94" t="s">
        <v>1009</v>
      </c>
      <c r="C1007" s="94" t="str">
        <f t="shared" si="15"/>
        <v>Oct 23</v>
      </c>
      <c r="D1007" s="94">
        <v>3072.4</v>
      </c>
      <c r="E1007" s="94">
        <v>6499.9</v>
      </c>
    </row>
    <row r="1008" spans="1:5" x14ac:dyDescent="0.25">
      <c r="A1008" s="94" t="s">
        <v>1010</v>
      </c>
      <c r="C1008" s="94" t="str">
        <f t="shared" si="15"/>
        <v>Oct 23</v>
      </c>
      <c r="D1008" s="94">
        <v>3293.5</v>
      </c>
      <c r="E1008" s="94">
        <v>6500</v>
      </c>
    </row>
    <row r="1009" spans="1:5" x14ac:dyDescent="0.25">
      <c r="A1009" s="94" t="s">
        <v>1011</v>
      </c>
      <c r="C1009" s="94" t="str">
        <f t="shared" si="15"/>
        <v>Oct 23</v>
      </c>
      <c r="D1009" s="94">
        <v>3067.6</v>
      </c>
      <c r="E1009" s="94">
        <v>6500.1</v>
      </c>
    </row>
    <row r="1010" spans="1:5" x14ac:dyDescent="0.25">
      <c r="A1010" s="94" t="s">
        <v>1012</v>
      </c>
      <c r="C1010" s="94" t="str">
        <f t="shared" si="15"/>
        <v>Oct 23</v>
      </c>
      <c r="D1010" s="94">
        <v>3445.2</v>
      </c>
      <c r="E1010" s="94">
        <v>6500.1</v>
      </c>
    </row>
    <row r="1011" spans="1:5" x14ac:dyDescent="0.25">
      <c r="A1011" s="94" t="s">
        <v>1013</v>
      </c>
      <c r="C1011" s="94" t="str">
        <f t="shared" si="15"/>
        <v>Oct 23</v>
      </c>
      <c r="D1011" s="94">
        <v>2728.7</v>
      </c>
      <c r="E1011" s="94">
        <v>6503.4</v>
      </c>
    </row>
    <row r="1012" spans="1:5" x14ac:dyDescent="0.25">
      <c r="A1012" s="94" t="s">
        <v>1014</v>
      </c>
      <c r="C1012" s="94" t="str">
        <f t="shared" si="15"/>
        <v>Oct 23</v>
      </c>
      <c r="D1012" s="94">
        <v>2709.6</v>
      </c>
      <c r="E1012" s="94">
        <v>6505.6</v>
      </c>
    </row>
    <row r="1013" spans="1:5" x14ac:dyDescent="0.25">
      <c r="A1013" s="94" t="s">
        <v>1015</v>
      </c>
      <c r="C1013" s="94" t="str">
        <f t="shared" si="15"/>
        <v>Oct 23</v>
      </c>
      <c r="D1013" s="94">
        <v>3641.2</v>
      </c>
      <c r="E1013" s="94">
        <v>6505.8</v>
      </c>
    </row>
    <row r="1014" spans="1:5" x14ac:dyDescent="0.25">
      <c r="A1014" s="94" t="s">
        <v>1016</v>
      </c>
      <c r="C1014" s="94" t="str">
        <f t="shared" si="15"/>
        <v>Oct 23</v>
      </c>
      <c r="D1014" s="94">
        <v>3840</v>
      </c>
      <c r="E1014" s="94">
        <v>6506</v>
      </c>
    </row>
    <row r="1015" spans="1:5" x14ac:dyDescent="0.25">
      <c r="A1015" s="94" t="s">
        <v>1017</v>
      </c>
      <c r="C1015" s="94" t="str">
        <f t="shared" si="15"/>
        <v>Oct 23</v>
      </c>
      <c r="D1015" s="94">
        <v>3630.3</v>
      </c>
      <c r="E1015" s="94">
        <v>6506.2</v>
      </c>
    </row>
    <row r="1016" spans="1:5" x14ac:dyDescent="0.25">
      <c r="A1016" s="94" t="s">
        <v>1018</v>
      </c>
      <c r="C1016" s="94" t="str">
        <f t="shared" si="15"/>
        <v>Oct 23</v>
      </c>
      <c r="D1016" s="94">
        <v>3488.2</v>
      </c>
      <c r="E1016" s="94">
        <v>6506.6</v>
      </c>
    </row>
    <row r="1017" spans="1:5" x14ac:dyDescent="0.25">
      <c r="A1017" s="94" t="s">
        <v>1019</v>
      </c>
      <c r="C1017" s="94" t="str">
        <f t="shared" si="15"/>
        <v>Oct 23</v>
      </c>
      <c r="D1017" s="94">
        <v>3300.5</v>
      </c>
      <c r="E1017" s="94">
        <v>6505.4</v>
      </c>
    </row>
    <row r="1018" spans="1:5" x14ac:dyDescent="0.25">
      <c r="A1018" s="94" t="s">
        <v>1020</v>
      </c>
      <c r="C1018" s="94" t="str">
        <f t="shared" si="15"/>
        <v>Oct 23</v>
      </c>
      <c r="D1018" s="94">
        <v>2980.2</v>
      </c>
      <c r="E1018" s="94">
        <v>6503.2</v>
      </c>
    </row>
    <row r="1019" spans="1:5" x14ac:dyDescent="0.25">
      <c r="A1019" s="94" t="s">
        <v>1021</v>
      </c>
      <c r="C1019" s="94" t="str">
        <f t="shared" si="15"/>
        <v>Oct 23</v>
      </c>
      <c r="D1019" s="94">
        <v>3017.7</v>
      </c>
      <c r="E1019" s="94">
        <v>6500.6</v>
      </c>
    </row>
    <row r="1020" spans="1:5" x14ac:dyDescent="0.25">
      <c r="A1020" s="94" t="s">
        <v>1022</v>
      </c>
      <c r="C1020" s="94" t="str">
        <f t="shared" si="15"/>
        <v>Oct 23</v>
      </c>
      <c r="D1020" s="94">
        <v>3654</v>
      </c>
      <c r="E1020" s="94">
        <v>6500.7</v>
      </c>
    </row>
    <row r="1021" spans="1:5" x14ac:dyDescent="0.25">
      <c r="A1021" s="94" t="s">
        <v>1023</v>
      </c>
      <c r="C1021" s="94" t="str">
        <f t="shared" si="15"/>
        <v>Oct 23</v>
      </c>
      <c r="D1021" s="94">
        <v>3447.5</v>
      </c>
      <c r="E1021" s="94">
        <v>6500.8</v>
      </c>
    </row>
    <row r="1022" spans="1:5" x14ac:dyDescent="0.25">
      <c r="A1022" s="94" t="s">
        <v>1024</v>
      </c>
      <c r="C1022" s="94" t="str">
        <f t="shared" si="15"/>
        <v>Oct 23</v>
      </c>
      <c r="D1022" s="94">
        <v>3364</v>
      </c>
      <c r="E1022" s="94">
        <v>6500.8</v>
      </c>
    </row>
    <row r="1023" spans="1:5" x14ac:dyDescent="0.25">
      <c r="A1023" s="94" t="s">
        <v>1025</v>
      </c>
      <c r="C1023" s="94" t="str">
        <f t="shared" si="15"/>
        <v>Oct 23</v>
      </c>
      <c r="D1023" s="94">
        <v>3168.2</v>
      </c>
      <c r="E1023" s="94">
        <v>6500.9</v>
      </c>
    </row>
    <row r="1024" spans="1:5" x14ac:dyDescent="0.25">
      <c r="A1024" s="94" t="s">
        <v>1026</v>
      </c>
      <c r="C1024" s="94" t="str">
        <f t="shared" si="15"/>
        <v>Oct 23</v>
      </c>
      <c r="D1024" s="94">
        <v>3118.4</v>
      </c>
      <c r="E1024" s="94">
        <v>6500.9</v>
      </c>
    </row>
    <row r="1025" spans="1:5" x14ac:dyDescent="0.25">
      <c r="A1025" s="94" t="s">
        <v>1027</v>
      </c>
      <c r="C1025" s="94" t="str">
        <f t="shared" si="15"/>
        <v>Oct 23</v>
      </c>
      <c r="D1025" s="94">
        <v>3153.5</v>
      </c>
      <c r="E1025" s="94">
        <v>6500.9</v>
      </c>
    </row>
    <row r="1026" spans="1:5" x14ac:dyDescent="0.25">
      <c r="A1026" s="94" t="s">
        <v>1028</v>
      </c>
      <c r="C1026" s="94" t="str">
        <f t="shared" ref="C1026:C1089" si="16">TEXT(A1026, "mmm yy")</f>
        <v>Oct 23</v>
      </c>
      <c r="D1026" s="94">
        <v>3364.1</v>
      </c>
      <c r="E1026" s="94">
        <v>6500.7</v>
      </c>
    </row>
    <row r="1027" spans="1:5" x14ac:dyDescent="0.25">
      <c r="A1027" s="94" t="s">
        <v>1029</v>
      </c>
      <c r="C1027" s="94" t="str">
        <f t="shared" si="16"/>
        <v>Oct 23</v>
      </c>
      <c r="D1027" s="94">
        <v>3918.6</v>
      </c>
      <c r="E1027" s="94">
        <v>6500.5</v>
      </c>
    </row>
    <row r="1028" spans="1:5" x14ac:dyDescent="0.25">
      <c r="A1028" s="94" t="s">
        <v>1030</v>
      </c>
      <c r="C1028" s="94" t="str">
        <f t="shared" si="16"/>
        <v>Oct 23</v>
      </c>
      <c r="D1028" s="94">
        <v>3805.3</v>
      </c>
      <c r="E1028" s="94">
        <v>6502.9</v>
      </c>
    </row>
    <row r="1029" spans="1:5" x14ac:dyDescent="0.25">
      <c r="A1029" s="94" t="s">
        <v>1031</v>
      </c>
      <c r="C1029" s="94" t="str">
        <f t="shared" si="16"/>
        <v>Oct 23</v>
      </c>
      <c r="D1029" s="94">
        <v>3557.3</v>
      </c>
      <c r="E1029" s="94">
        <v>6500.7</v>
      </c>
    </row>
    <row r="1030" spans="1:5" x14ac:dyDescent="0.25">
      <c r="A1030" s="94" t="s">
        <v>1032</v>
      </c>
      <c r="C1030" s="94" t="str">
        <f t="shared" si="16"/>
        <v>Oct 23</v>
      </c>
      <c r="D1030" s="94">
        <v>3730.2</v>
      </c>
      <c r="E1030" s="94">
        <v>6624</v>
      </c>
    </row>
    <row r="1031" spans="1:5" x14ac:dyDescent="0.25">
      <c r="A1031" s="94" t="s">
        <v>1033</v>
      </c>
      <c r="C1031" s="94" t="str">
        <f t="shared" si="16"/>
        <v>Oct 23</v>
      </c>
      <c r="D1031" s="94">
        <v>3626</v>
      </c>
      <c r="E1031" s="94">
        <v>6624.1</v>
      </c>
    </row>
    <row r="1032" spans="1:5" x14ac:dyDescent="0.25">
      <c r="A1032" s="94" t="s">
        <v>1034</v>
      </c>
      <c r="C1032" s="94" t="str">
        <f t="shared" si="16"/>
        <v>Oct 23</v>
      </c>
      <c r="D1032" s="94">
        <v>3669.2</v>
      </c>
      <c r="E1032" s="94">
        <v>6679</v>
      </c>
    </row>
    <row r="1033" spans="1:5" x14ac:dyDescent="0.25">
      <c r="A1033" s="94" t="s">
        <v>1035</v>
      </c>
      <c r="C1033" s="94" t="str">
        <f t="shared" si="16"/>
        <v>Oct 23</v>
      </c>
      <c r="D1033" s="94">
        <v>3559.2</v>
      </c>
      <c r="E1033" s="94">
        <v>6624.7</v>
      </c>
    </row>
    <row r="1034" spans="1:5" x14ac:dyDescent="0.25">
      <c r="A1034" s="94" t="s">
        <v>1036</v>
      </c>
      <c r="C1034" s="94" t="str">
        <f t="shared" si="16"/>
        <v>Oct 23</v>
      </c>
      <c r="D1034" s="94">
        <v>3813.6</v>
      </c>
      <c r="E1034" s="94">
        <v>6624.5</v>
      </c>
    </row>
    <row r="1035" spans="1:5" x14ac:dyDescent="0.25">
      <c r="A1035" s="94" t="s">
        <v>1037</v>
      </c>
      <c r="C1035" s="94" t="str">
        <f t="shared" si="16"/>
        <v>Oct 23</v>
      </c>
      <c r="D1035" s="94">
        <v>3777.1</v>
      </c>
      <c r="E1035" s="94">
        <v>6624.4</v>
      </c>
    </row>
    <row r="1036" spans="1:5" x14ac:dyDescent="0.25">
      <c r="A1036" s="94" t="s">
        <v>1038</v>
      </c>
      <c r="C1036" s="94" t="str">
        <f t="shared" si="16"/>
        <v>Nov 23</v>
      </c>
      <c r="D1036" s="94">
        <v>3782.8</v>
      </c>
      <c r="E1036" s="94">
        <v>6626.7</v>
      </c>
    </row>
    <row r="1037" spans="1:5" x14ac:dyDescent="0.25">
      <c r="A1037" s="94" t="s">
        <v>1039</v>
      </c>
      <c r="C1037" s="94" t="str">
        <f t="shared" si="16"/>
        <v>Nov 23</v>
      </c>
      <c r="D1037" s="94">
        <v>3590.6</v>
      </c>
      <c r="E1037" s="94">
        <v>6626.8</v>
      </c>
    </row>
    <row r="1038" spans="1:5" x14ac:dyDescent="0.25">
      <c r="A1038" s="94" t="s">
        <v>1040</v>
      </c>
      <c r="C1038" s="94" t="str">
        <f t="shared" si="16"/>
        <v>Nov 23</v>
      </c>
      <c r="D1038" s="94">
        <v>3643.6</v>
      </c>
      <c r="E1038" s="94">
        <v>6624.5</v>
      </c>
    </row>
    <row r="1039" spans="1:5" x14ac:dyDescent="0.25">
      <c r="A1039" s="94" t="s">
        <v>1041</v>
      </c>
      <c r="C1039" s="94" t="str">
        <f t="shared" si="16"/>
        <v>Nov 23</v>
      </c>
      <c r="D1039" s="94">
        <v>3576.7</v>
      </c>
      <c r="E1039" s="94">
        <v>6624.5</v>
      </c>
    </row>
    <row r="1040" spans="1:5" x14ac:dyDescent="0.25">
      <c r="A1040" s="94" t="s">
        <v>1042</v>
      </c>
      <c r="C1040" s="94" t="str">
        <f t="shared" si="16"/>
        <v>Nov 23</v>
      </c>
      <c r="D1040" s="94">
        <v>3416.7</v>
      </c>
      <c r="E1040" s="94">
        <v>6623.6</v>
      </c>
    </row>
    <row r="1041" spans="1:5" x14ac:dyDescent="0.25">
      <c r="A1041" s="94" t="s">
        <v>1043</v>
      </c>
      <c r="C1041" s="94" t="str">
        <f t="shared" si="16"/>
        <v>Nov 23</v>
      </c>
      <c r="D1041" s="94">
        <v>3882.6</v>
      </c>
      <c r="E1041" s="94">
        <v>6622.8</v>
      </c>
    </row>
    <row r="1042" spans="1:5" x14ac:dyDescent="0.25">
      <c r="A1042" s="94" t="s">
        <v>1044</v>
      </c>
      <c r="C1042" s="94" t="str">
        <f t="shared" si="16"/>
        <v>Nov 23</v>
      </c>
      <c r="D1042" s="94">
        <v>4315.7</v>
      </c>
      <c r="E1042" s="94">
        <v>6656.2</v>
      </c>
    </row>
    <row r="1043" spans="1:5" x14ac:dyDescent="0.25">
      <c r="A1043" s="94" t="s">
        <v>1045</v>
      </c>
      <c r="C1043" s="94" t="str">
        <f t="shared" si="16"/>
        <v>Nov 23</v>
      </c>
      <c r="D1043" s="94">
        <v>4317.8999999999996</v>
      </c>
      <c r="E1043" s="94">
        <v>6656.8</v>
      </c>
    </row>
    <row r="1044" spans="1:5" x14ac:dyDescent="0.25">
      <c r="A1044" s="94" t="s">
        <v>1046</v>
      </c>
      <c r="C1044" s="94" t="str">
        <f t="shared" si="16"/>
        <v>Nov 23</v>
      </c>
      <c r="D1044" s="94">
        <v>4358</v>
      </c>
      <c r="E1044" s="94">
        <v>6656.9</v>
      </c>
    </row>
    <row r="1045" spans="1:5" x14ac:dyDescent="0.25">
      <c r="A1045" s="94" t="s">
        <v>1047</v>
      </c>
      <c r="C1045" s="94" t="str">
        <f t="shared" si="16"/>
        <v>Nov 23</v>
      </c>
      <c r="D1045" s="94">
        <v>4448.3999999999996</v>
      </c>
      <c r="E1045" s="94">
        <v>6657</v>
      </c>
    </row>
    <row r="1046" spans="1:5" x14ac:dyDescent="0.25">
      <c r="A1046" s="94" t="s">
        <v>1048</v>
      </c>
      <c r="C1046" s="94" t="str">
        <f t="shared" si="16"/>
        <v>Nov 23</v>
      </c>
      <c r="D1046" s="94">
        <v>4344.2</v>
      </c>
      <c r="E1046" s="94">
        <v>6657.3</v>
      </c>
    </row>
    <row r="1047" spans="1:5" x14ac:dyDescent="0.25">
      <c r="A1047" s="94" t="s">
        <v>1049</v>
      </c>
      <c r="C1047" s="94" t="str">
        <f t="shared" si="16"/>
        <v>Nov 23</v>
      </c>
      <c r="D1047" s="94">
        <v>4271.2</v>
      </c>
      <c r="E1047" s="94">
        <v>6626.1</v>
      </c>
    </row>
    <row r="1048" spans="1:5" x14ac:dyDescent="0.25">
      <c r="A1048" s="94" t="s">
        <v>1050</v>
      </c>
      <c r="C1048" s="94" t="str">
        <f t="shared" si="16"/>
        <v>Nov 23</v>
      </c>
      <c r="D1048" s="94">
        <v>4167.3999999999996</v>
      </c>
      <c r="E1048" s="94">
        <v>6623.7</v>
      </c>
    </row>
    <row r="1049" spans="1:5" x14ac:dyDescent="0.25">
      <c r="A1049" s="94" t="s">
        <v>1051</v>
      </c>
      <c r="C1049" s="94" t="str">
        <f t="shared" si="16"/>
        <v>Nov 23</v>
      </c>
      <c r="D1049" s="94">
        <v>4096.7</v>
      </c>
      <c r="E1049" s="94">
        <v>6626.1</v>
      </c>
    </row>
    <row r="1050" spans="1:5" x14ac:dyDescent="0.25">
      <c r="A1050" s="94" t="s">
        <v>1052</v>
      </c>
      <c r="C1050" s="94" t="str">
        <f t="shared" si="16"/>
        <v>Nov 23</v>
      </c>
      <c r="D1050" s="94">
        <v>3870.7</v>
      </c>
      <c r="E1050" s="94">
        <v>6628.7</v>
      </c>
    </row>
    <row r="1051" spans="1:5" x14ac:dyDescent="0.25">
      <c r="A1051" s="94" t="s">
        <v>1053</v>
      </c>
      <c r="C1051" s="94" t="str">
        <f t="shared" si="16"/>
        <v>Nov 23</v>
      </c>
      <c r="D1051" s="94">
        <v>4307.3</v>
      </c>
      <c r="E1051" s="94">
        <v>6628.6</v>
      </c>
    </row>
    <row r="1052" spans="1:5" x14ac:dyDescent="0.25">
      <c r="A1052" s="94" t="s">
        <v>1054</v>
      </c>
      <c r="C1052" s="94" t="str">
        <f t="shared" si="16"/>
        <v>Nov 23</v>
      </c>
      <c r="D1052" s="94">
        <v>4545.8999999999996</v>
      </c>
      <c r="E1052" s="94">
        <v>6628.4</v>
      </c>
    </row>
    <row r="1053" spans="1:5" x14ac:dyDescent="0.25">
      <c r="A1053" s="94" t="s">
        <v>1055</v>
      </c>
      <c r="C1053" s="94" t="str">
        <f t="shared" si="16"/>
        <v>Nov 23</v>
      </c>
      <c r="D1053" s="94">
        <v>4130.3999999999996</v>
      </c>
      <c r="E1053" s="94">
        <v>6628.4</v>
      </c>
    </row>
    <row r="1054" spans="1:5" x14ac:dyDescent="0.25">
      <c r="A1054" s="94" t="s">
        <v>1056</v>
      </c>
      <c r="C1054" s="94" t="str">
        <f t="shared" si="16"/>
        <v>Nov 23</v>
      </c>
      <c r="D1054" s="94">
        <v>4169.6000000000004</v>
      </c>
      <c r="E1054" s="94">
        <v>6628.5</v>
      </c>
    </row>
    <row r="1055" spans="1:5" x14ac:dyDescent="0.25">
      <c r="A1055" s="94" t="s">
        <v>1057</v>
      </c>
      <c r="C1055" s="94" t="str">
        <f t="shared" si="16"/>
        <v>Nov 23</v>
      </c>
      <c r="D1055" s="94">
        <v>4414.3999999999996</v>
      </c>
      <c r="E1055" s="94">
        <v>6628.7</v>
      </c>
    </row>
    <row r="1056" spans="1:5" x14ac:dyDescent="0.25">
      <c r="A1056" s="94" t="s">
        <v>1058</v>
      </c>
      <c r="C1056" s="94" t="str">
        <f t="shared" si="16"/>
        <v>Nov 23</v>
      </c>
      <c r="D1056" s="94">
        <v>4274</v>
      </c>
      <c r="E1056" s="94">
        <v>6626</v>
      </c>
    </row>
    <row r="1057" spans="1:5" x14ac:dyDescent="0.25">
      <c r="A1057" s="94" t="s">
        <v>1059</v>
      </c>
      <c r="C1057" s="94" t="str">
        <f t="shared" si="16"/>
        <v>Nov 23</v>
      </c>
      <c r="D1057" s="94">
        <v>4047.1</v>
      </c>
      <c r="E1057" s="94">
        <v>6624.3</v>
      </c>
    </row>
    <row r="1058" spans="1:5" x14ac:dyDescent="0.25">
      <c r="A1058" s="94" t="s">
        <v>1060</v>
      </c>
      <c r="C1058" s="94" t="str">
        <f t="shared" si="16"/>
        <v>Nov 23</v>
      </c>
      <c r="D1058" s="94">
        <v>3834.1</v>
      </c>
      <c r="E1058" s="94">
        <v>6624.2</v>
      </c>
    </row>
    <row r="1059" spans="1:5" x14ac:dyDescent="0.25">
      <c r="A1059" s="94" t="s">
        <v>1061</v>
      </c>
      <c r="C1059" s="94" t="str">
        <f t="shared" si="16"/>
        <v>Nov 23</v>
      </c>
      <c r="D1059" s="94">
        <v>4021.5</v>
      </c>
      <c r="E1059" s="94">
        <v>6624.5</v>
      </c>
    </row>
    <row r="1060" spans="1:5" x14ac:dyDescent="0.25">
      <c r="A1060" s="94" t="s">
        <v>1062</v>
      </c>
      <c r="C1060" s="94" t="str">
        <f t="shared" si="16"/>
        <v>Nov 23</v>
      </c>
      <c r="D1060" s="94">
        <v>3978.4</v>
      </c>
      <c r="E1060" s="94">
        <v>6627.1</v>
      </c>
    </row>
    <row r="1061" spans="1:5" x14ac:dyDescent="0.25">
      <c r="A1061" s="94" t="s">
        <v>1063</v>
      </c>
      <c r="C1061" s="94" t="str">
        <f t="shared" si="16"/>
        <v>Nov 23</v>
      </c>
      <c r="D1061" s="94">
        <v>4328.3</v>
      </c>
      <c r="E1061" s="94">
        <v>6627.2</v>
      </c>
    </row>
    <row r="1062" spans="1:5" x14ac:dyDescent="0.25">
      <c r="A1062" s="94" t="s">
        <v>1064</v>
      </c>
      <c r="C1062" s="94" t="str">
        <f t="shared" si="16"/>
        <v>Nov 23</v>
      </c>
      <c r="D1062" s="94">
        <v>4681.3999999999996</v>
      </c>
      <c r="E1062" s="94">
        <v>6627.4</v>
      </c>
    </row>
    <row r="1063" spans="1:5" x14ac:dyDescent="0.25">
      <c r="A1063" s="94" t="s">
        <v>1065</v>
      </c>
      <c r="C1063" s="94" t="str">
        <f t="shared" si="16"/>
        <v>Nov 23</v>
      </c>
      <c r="D1063" s="94">
        <v>4686.3999999999996</v>
      </c>
      <c r="E1063" s="94">
        <v>6627.5</v>
      </c>
    </row>
    <row r="1064" spans="1:5" x14ac:dyDescent="0.25">
      <c r="A1064" s="94" t="s">
        <v>1066</v>
      </c>
      <c r="C1064" s="94" t="str">
        <f t="shared" si="16"/>
        <v>Nov 23</v>
      </c>
      <c r="D1064" s="94">
        <v>4154.2</v>
      </c>
      <c r="E1064" s="94">
        <v>6627.6</v>
      </c>
    </row>
    <row r="1065" spans="1:5" x14ac:dyDescent="0.25">
      <c r="A1065" s="94" t="s">
        <v>1067</v>
      </c>
      <c r="C1065" s="94" t="str">
        <f t="shared" si="16"/>
        <v>Nov 23</v>
      </c>
      <c r="D1065" s="94">
        <v>4184.2</v>
      </c>
      <c r="E1065" s="94">
        <v>6719.8</v>
      </c>
    </row>
    <row r="1066" spans="1:5" x14ac:dyDescent="0.25">
      <c r="A1066" s="94" t="s">
        <v>1068</v>
      </c>
      <c r="C1066" s="94" t="str">
        <f t="shared" si="16"/>
        <v>Dec 23</v>
      </c>
      <c r="D1066" s="94">
        <v>4018.2</v>
      </c>
      <c r="E1066" s="94">
        <v>6860</v>
      </c>
    </row>
    <row r="1067" spans="1:5" x14ac:dyDescent="0.25">
      <c r="A1067" s="94" t="s">
        <v>1069</v>
      </c>
      <c r="C1067" s="94" t="str">
        <f t="shared" si="16"/>
        <v>Dec 23</v>
      </c>
      <c r="D1067" s="94">
        <v>3623.6</v>
      </c>
      <c r="E1067" s="94">
        <v>6860.4</v>
      </c>
    </row>
    <row r="1068" spans="1:5" x14ac:dyDescent="0.25">
      <c r="A1068" s="94" t="s">
        <v>1070</v>
      </c>
      <c r="C1068" s="94" t="str">
        <f t="shared" si="16"/>
        <v>Dec 23</v>
      </c>
      <c r="D1068" s="94">
        <v>3755.8</v>
      </c>
      <c r="E1068" s="94">
        <v>6860.7</v>
      </c>
    </row>
    <row r="1069" spans="1:5" x14ac:dyDescent="0.25">
      <c r="A1069" s="94" t="s">
        <v>1071</v>
      </c>
      <c r="C1069" s="94" t="str">
        <f t="shared" si="16"/>
        <v>Dec 23</v>
      </c>
      <c r="D1069" s="94">
        <v>4293.2</v>
      </c>
      <c r="E1069" s="94">
        <v>6860.6</v>
      </c>
    </row>
    <row r="1070" spans="1:5" x14ac:dyDescent="0.25">
      <c r="A1070" s="94" t="s">
        <v>1072</v>
      </c>
      <c r="C1070" s="94" t="str">
        <f t="shared" si="16"/>
        <v>Dec 23</v>
      </c>
      <c r="D1070" s="94">
        <v>4546.3</v>
      </c>
      <c r="E1070" s="94">
        <v>6860.9</v>
      </c>
    </row>
    <row r="1071" spans="1:5" x14ac:dyDescent="0.25">
      <c r="A1071" s="94" t="s">
        <v>1073</v>
      </c>
      <c r="C1071" s="94" t="str">
        <f t="shared" si="16"/>
        <v>Dec 23</v>
      </c>
      <c r="D1071" s="94">
        <v>4216.5</v>
      </c>
      <c r="E1071" s="94">
        <v>6864.2</v>
      </c>
    </row>
    <row r="1072" spans="1:5" x14ac:dyDescent="0.25">
      <c r="A1072" s="94" t="s">
        <v>1074</v>
      </c>
      <c r="C1072" s="94" t="str">
        <f t="shared" si="16"/>
        <v>Dec 23</v>
      </c>
      <c r="D1072" s="94">
        <v>4223.2</v>
      </c>
      <c r="E1072" s="94">
        <v>6861.2</v>
      </c>
    </row>
    <row r="1073" spans="1:5" x14ac:dyDescent="0.25">
      <c r="A1073" s="94" t="s">
        <v>1075</v>
      </c>
      <c r="C1073" s="94" t="str">
        <f t="shared" si="16"/>
        <v>Dec 23</v>
      </c>
      <c r="D1073" s="94">
        <v>3985.5</v>
      </c>
      <c r="E1073" s="94">
        <v>6861.3</v>
      </c>
    </row>
    <row r="1074" spans="1:5" x14ac:dyDescent="0.25">
      <c r="A1074" s="94" t="s">
        <v>1076</v>
      </c>
      <c r="C1074" s="94" t="str">
        <f t="shared" si="16"/>
        <v>Dec 23</v>
      </c>
      <c r="D1074" s="94">
        <v>3590.2</v>
      </c>
      <c r="E1074" s="94">
        <v>6861.5</v>
      </c>
    </row>
    <row r="1075" spans="1:5" x14ac:dyDescent="0.25">
      <c r="A1075" s="94" t="s">
        <v>1077</v>
      </c>
      <c r="C1075" s="94" t="str">
        <f t="shared" si="16"/>
        <v>Dec 23</v>
      </c>
      <c r="D1075" s="94">
        <v>3632.7</v>
      </c>
      <c r="E1075" s="94">
        <v>6863.9</v>
      </c>
    </row>
    <row r="1076" spans="1:5" x14ac:dyDescent="0.25">
      <c r="A1076" s="94" t="s">
        <v>1078</v>
      </c>
      <c r="C1076" s="94" t="str">
        <f t="shared" si="16"/>
        <v>Dec 23</v>
      </c>
      <c r="D1076" s="94">
        <v>3957.2</v>
      </c>
      <c r="E1076" s="94">
        <v>6862.4</v>
      </c>
    </row>
    <row r="1077" spans="1:5" x14ac:dyDescent="0.25">
      <c r="A1077" s="94" t="s">
        <v>1079</v>
      </c>
      <c r="C1077" s="94" t="str">
        <f t="shared" si="16"/>
        <v>Dec 23</v>
      </c>
      <c r="D1077" s="94">
        <v>3872.1</v>
      </c>
      <c r="E1077" s="94">
        <v>6862.8</v>
      </c>
    </row>
    <row r="1078" spans="1:5" x14ac:dyDescent="0.25">
      <c r="A1078" s="94" t="s">
        <v>1080</v>
      </c>
      <c r="C1078" s="94" t="str">
        <f t="shared" si="16"/>
        <v>Dec 23</v>
      </c>
      <c r="D1078" s="94">
        <v>3915.9</v>
      </c>
      <c r="E1078" s="94">
        <v>6862.8</v>
      </c>
    </row>
    <row r="1079" spans="1:5" x14ac:dyDescent="0.25">
      <c r="A1079" s="94" t="s">
        <v>1081</v>
      </c>
      <c r="C1079" s="94" t="str">
        <f t="shared" si="16"/>
        <v>Dec 23</v>
      </c>
      <c r="D1079" s="94">
        <v>3967.1</v>
      </c>
      <c r="E1079" s="94">
        <v>6861.9</v>
      </c>
    </row>
    <row r="1080" spans="1:5" x14ac:dyDescent="0.25">
      <c r="A1080" s="94" t="s">
        <v>1082</v>
      </c>
      <c r="C1080" s="94" t="str">
        <f t="shared" si="16"/>
        <v>Dec 23</v>
      </c>
      <c r="D1080" s="94">
        <v>3949.2</v>
      </c>
      <c r="E1080" s="94">
        <v>6862</v>
      </c>
    </row>
    <row r="1081" spans="1:5" x14ac:dyDescent="0.25">
      <c r="A1081" s="94" t="s">
        <v>1083</v>
      </c>
      <c r="C1081" s="94" t="str">
        <f t="shared" si="16"/>
        <v>Dec 23</v>
      </c>
      <c r="D1081" s="94">
        <v>3882.1</v>
      </c>
      <c r="E1081" s="94">
        <v>6862.1</v>
      </c>
    </row>
    <row r="1082" spans="1:5" x14ac:dyDescent="0.25">
      <c r="A1082" s="94" t="s">
        <v>1084</v>
      </c>
      <c r="C1082" s="94" t="str">
        <f t="shared" si="16"/>
        <v>Dec 23</v>
      </c>
      <c r="D1082" s="94">
        <v>3886.1</v>
      </c>
      <c r="E1082" s="94">
        <v>6858.9</v>
      </c>
    </row>
    <row r="1083" spans="1:5" x14ac:dyDescent="0.25">
      <c r="A1083" s="94" t="s">
        <v>1085</v>
      </c>
      <c r="C1083" s="94" t="str">
        <f t="shared" si="16"/>
        <v>Dec 23</v>
      </c>
      <c r="D1083" s="94">
        <v>4224.8999999999996</v>
      </c>
      <c r="E1083" s="94">
        <v>6857.3</v>
      </c>
    </row>
    <row r="1084" spans="1:5" x14ac:dyDescent="0.25">
      <c r="A1084" s="94" t="s">
        <v>1086</v>
      </c>
      <c r="C1084" s="94" t="str">
        <f t="shared" si="16"/>
        <v>Dec 23</v>
      </c>
      <c r="D1084" s="94">
        <v>3955.7</v>
      </c>
      <c r="E1084" s="94">
        <v>6857.3</v>
      </c>
    </row>
    <row r="1085" spans="1:5" x14ac:dyDescent="0.25">
      <c r="A1085" s="94" t="s">
        <v>1087</v>
      </c>
      <c r="C1085" s="94" t="str">
        <f t="shared" si="16"/>
        <v>Dec 23</v>
      </c>
      <c r="D1085" s="94">
        <v>3742.6</v>
      </c>
      <c r="E1085" s="94">
        <v>6857.3</v>
      </c>
    </row>
    <row r="1086" spans="1:5" x14ac:dyDescent="0.25">
      <c r="A1086" s="94" t="s">
        <v>1088</v>
      </c>
      <c r="C1086" s="94" t="str">
        <f t="shared" si="16"/>
        <v>Dec 23</v>
      </c>
      <c r="D1086" s="94">
        <v>3288.8</v>
      </c>
      <c r="E1086" s="94">
        <v>6857.5</v>
      </c>
    </row>
    <row r="1087" spans="1:5" x14ac:dyDescent="0.25">
      <c r="A1087" s="94" t="s">
        <v>1089</v>
      </c>
      <c r="C1087" s="94" t="str">
        <f t="shared" si="16"/>
        <v>Dec 23</v>
      </c>
      <c r="D1087" s="94">
        <v>3239.8</v>
      </c>
      <c r="E1087" s="94">
        <v>6857.5</v>
      </c>
    </row>
    <row r="1088" spans="1:5" x14ac:dyDescent="0.25">
      <c r="A1088" s="94" t="s">
        <v>1090</v>
      </c>
      <c r="C1088" s="94" t="str">
        <f t="shared" si="16"/>
        <v>Dec 23</v>
      </c>
      <c r="D1088" s="94">
        <v>3126.6</v>
      </c>
      <c r="E1088" s="94">
        <v>6857.6</v>
      </c>
    </row>
    <row r="1089" spans="1:5" x14ac:dyDescent="0.25">
      <c r="A1089" s="94" t="s">
        <v>1091</v>
      </c>
      <c r="C1089" s="94" t="str">
        <f t="shared" si="16"/>
        <v>Dec 23</v>
      </c>
      <c r="D1089" s="94">
        <v>3392.1</v>
      </c>
      <c r="E1089" s="94">
        <v>6857.7</v>
      </c>
    </row>
    <row r="1090" spans="1:5" x14ac:dyDescent="0.25">
      <c r="A1090" s="94" t="s">
        <v>1092</v>
      </c>
      <c r="C1090" s="94" t="str">
        <f t="shared" ref="C1090:C1153" si="17">TEXT(A1090, "mmm yy")</f>
        <v>Dec 23</v>
      </c>
      <c r="D1090" s="94">
        <v>3529.9</v>
      </c>
      <c r="E1090" s="94">
        <v>6874.6</v>
      </c>
    </row>
    <row r="1091" spans="1:5" x14ac:dyDescent="0.25">
      <c r="A1091" s="94" t="s">
        <v>1093</v>
      </c>
      <c r="C1091" s="94" t="str">
        <f t="shared" si="17"/>
        <v>Dec 23</v>
      </c>
      <c r="D1091" s="94">
        <v>3573.2</v>
      </c>
      <c r="E1091" s="94">
        <v>6877.7</v>
      </c>
    </row>
    <row r="1092" spans="1:5" x14ac:dyDescent="0.25">
      <c r="A1092" s="94" t="s">
        <v>1094</v>
      </c>
      <c r="C1092" s="94" t="str">
        <f t="shared" si="17"/>
        <v>Dec 23</v>
      </c>
      <c r="D1092" s="94">
        <v>3699.3</v>
      </c>
      <c r="E1092" s="94">
        <v>6878.3</v>
      </c>
    </row>
    <row r="1093" spans="1:5" x14ac:dyDescent="0.25">
      <c r="A1093" s="94" t="s">
        <v>1095</v>
      </c>
      <c r="C1093" s="94" t="str">
        <f t="shared" si="17"/>
        <v>Dec 23</v>
      </c>
      <c r="D1093" s="94">
        <v>3718.6</v>
      </c>
      <c r="E1093" s="94">
        <v>6878.3</v>
      </c>
    </row>
    <row r="1094" spans="1:5" x14ac:dyDescent="0.25">
      <c r="A1094" s="94" t="s">
        <v>1096</v>
      </c>
      <c r="C1094" s="94" t="str">
        <f t="shared" si="17"/>
        <v>Dec 23</v>
      </c>
      <c r="D1094" s="94">
        <v>3634</v>
      </c>
      <c r="E1094" s="94">
        <v>6877.1</v>
      </c>
    </row>
    <row r="1095" spans="1:5" x14ac:dyDescent="0.25">
      <c r="A1095" s="94" t="s">
        <v>1097</v>
      </c>
      <c r="C1095" s="94" t="str">
        <f t="shared" si="17"/>
        <v>Dec 23</v>
      </c>
      <c r="D1095" s="94">
        <v>3132</v>
      </c>
      <c r="E1095" s="94">
        <v>6877.4</v>
      </c>
    </row>
    <row r="1096" spans="1:5" x14ac:dyDescent="0.25">
      <c r="A1096" s="94" t="s">
        <v>1098</v>
      </c>
      <c r="C1096" s="94" t="str">
        <f t="shared" si="17"/>
        <v>Dec 23</v>
      </c>
      <c r="D1096" s="94">
        <v>3310.2</v>
      </c>
      <c r="E1096" s="94">
        <v>6878.7</v>
      </c>
    </row>
    <row r="1097" spans="1:5" x14ac:dyDescent="0.25">
      <c r="A1097" s="94" t="s">
        <v>1099</v>
      </c>
      <c r="C1097" s="94" t="str">
        <f t="shared" si="17"/>
        <v>Jan 24</v>
      </c>
      <c r="D1097" s="94">
        <v>3044.4</v>
      </c>
      <c r="E1097" s="94">
        <v>7006.8</v>
      </c>
    </row>
    <row r="1098" spans="1:5" x14ac:dyDescent="0.25">
      <c r="A1098" s="94" t="s">
        <v>1100</v>
      </c>
      <c r="C1098" s="94" t="str">
        <f t="shared" si="17"/>
        <v>Jan 24</v>
      </c>
      <c r="D1098" s="94">
        <v>3414</v>
      </c>
      <c r="E1098" s="94">
        <v>7003.5</v>
      </c>
    </row>
    <row r="1099" spans="1:5" x14ac:dyDescent="0.25">
      <c r="A1099" s="94" t="s">
        <v>1101</v>
      </c>
      <c r="C1099" s="94" t="str">
        <f t="shared" si="17"/>
        <v>Jan 24</v>
      </c>
      <c r="D1099" s="94">
        <v>3349.1</v>
      </c>
      <c r="E1099" s="94">
        <v>7001.8</v>
      </c>
    </row>
    <row r="1100" spans="1:5" x14ac:dyDescent="0.25">
      <c r="A1100" s="94" t="s">
        <v>1102</v>
      </c>
      <c r="C1100" s="94" t="str">
        <f t="shared" si="17"/>
        <v>Jan 24</v>
      </c>
      <c r="D1100" s="94">
        <v>3302.4</v>
      </c>
      <c r="E1100" s="94">
        <v>6984.9</v>
      </c>
    </row>
    <row r="1101" spans="1:5" x14ac:dyDescent="0.25">
      <c r="A1101" s="94" t="s">
        <v>1103</v>
      </c>
      <c r="C1101" s="94" t="str">
        <f t="shared" si="17"/>
        <v>Jan 24</v>
      </c>
      <c r="D1101" s="94">
        <v>3246.6</v>
      </c>
      <c r="E1101" s="94">
        <v>7001.1</v>
      </c>
    </row>
    <row r="1102" spans="1:5" x14ac:dyDescent="0.25">
      <c r="A1102" s="94" t="s">
        <v>1104</v>
      </c>
      <c r="C1102" s="94" t="str">
        <f t="shared" si="17"/>
        <v>Jan 24</v>
      </c>
      <c r="D1102" s="94">
        <v>2984.6</v>
      </c>
      <c r="E1102" s="94">
        <v>7001.2</v>
      </c>
    </row>
    <row r="1103" spans="1:5" x14ac:dyDescent="0.25">
      <c r="A1103" s="94" t="s">
        <v>1105</v>
      </c>
      <c r="C1103" s="94" t="str">
        <f t="shared" si="17"/>
        <v>Jan 24</v>
      </c>
      <c r="D1103" s="94">
        <v>3180.5</v>
      </c>
      <c r="E1103" s="94">
        <v>7001.2</v>
      </c>
    </row>
    <row r="1104" spans="1:5" x14ac:dyDescent="0.25">
      <c r="A1104" s="94" t="s">
        <v>1106</v>
      </c>
      <c r="C1104" s="94" t="str">
        <f t="shared" si="17"/>
        <v>Jan 24</v>
      </c>
      <c r="D1104" s="94">
        <v>4077.6</v>
      </c>
      <c r="E1104" s="94">
        <v>7001.4</v>
      </c>
    </row>
    <row r="1105" spans="1:5" x14ac:dyDescent="0.25">
      <c r="A1105" s="94" t="s">
        <v>1107</v>
      </c>
      <c r="C1105" s="94" t="str">
        <f t="shared" si="17"/>
        <v>Jan 24</v>
      </c>
      <c r="D1105" s="94">
        <v>4616.7</v>
      </c>
      <c r="E1105" s="94">
        <v>7001.4</v>
      </c>
    </row>
    <row r="1106" spans="1:5" x14ac:dyDescent="0.25">
      <c r="A1106" s="94" t="s">
        <v>1108</v>
      </c>
      <c r="C1106" s="94" t="str">
        <f t="shared" si="17"/>
        <v>Jan 24</v>
      </c>
      <c r="D1106" s="94">
        <v>4567.8</v>
      </c>
      <c r="E1106" s="94">
        <v>7000.8</v>
      </c>
    </row>
    <row r="1107" spans="1:5" x14ac:dyDescent="0.25">
      <c r="A1107" s="94" t="s">
        <v>1109</v>
      </c>
      <c r="C1107" s="94" t="str">
        <f t="shared" si="17"/>
        <v>Jan 24</v>
      </c>
      <c r="D1107" s="94">
        <v>4440.3999999999996</v>
      </c>
      <c r="E1107" s="94">
        <v>6999.7</v>
      </c>
    </row>
    <row r="1108" spans="1:5" x14ac:dyDescent="0.25">
      <c r="A1108" s="94" t="s">
        <v>1110</v>
      </c>
      <c r="C1108" s="94" t="str">
        <f t="shared" si="17"/>
        <v>Jan 24</v>
      </c>
      <c r="D1108" s="94">
        <v>4145.2</v>
      </c>
      <c r="E1108" s="94">
        <v>6999.8</v>
      </c>
    </row>
    <row r="1109" spans="1:5" x14ac:dyDescent="0.25">
      <c r="A1109" s="94" t="s">
        <v>1111</v>
      </c>
      <c r="C1109" s="94" t="str">
        <f t="shared" si="17"/>
        <v>Jan 24</v>
      </c>
      <c r="D1109" s="94">
        <v>3434.2</v>
      </c>
      <c r="E1109" s="94">
        <v>6999.9</v>
      </c>
    </row>
    <row r="1110" spans="1:5" x14ac:dyDescent="0.25">
      <c r="A1110" s="94" t="s">
        <v>1112</v>
      </c>
      <c r="C1110" s="94" t="str">
        <f t="shared" si="17"/>
        <v>Jan 24</v>
      </c>
      <c r="D1110" s="94">
        <v>3455.8</v>
      </c>
      <c r="E1110" s="94">
        <v>7000</v>
      </c>
    </row>
    <row r="1111" spans="1:5" x14ac:dyDescent="0.25">
      <c r="A1111" s="94" t="s">
        <v>1113</v>
      </c>
      <c r="C1111" s="94" t="str">
        <f t="shared" si="17"/>
        <v>Jan 24</v>
      </c>
      <c r="D1111" s="94">
        <v>3921.9</v>
      </c>
      <c r="E1111" s="94">
        <v>7003.3</v>
      </c>
    </row>
    <row r="1112" spans="1:5" x14ac:dyDescent="0.25">
      <c r="A1112" s="94" t="s">
        <v>1114</v>
      </c>
      <c r="C1112" s="94" t="str">
        <f t="shared" si="17"/>
        <v>Jan 24</v>
      </c>
      <c r="D1112" s="94">
        <v>3729.6</v>
      </c>
      <c r="E1112" s="94">
        <v>7000.7</v>
      </c>
    </row>
    <row r="1113" spans="1:5" x14ac:dyDescent="0.25">
      <c r="A1113" s="94" t="s">
        <v>1115</v>
      </c>
      <c r="C1113" s="94" t="str">
        <f t="shared" si="17"/>
        <v>Jan 24</v>
      </c>
      <c r="D1113" s="94">
        <v>3477.4</v>
      </c>
      <c r="E1113" s="94">
        <v>6999.8</v>
      </c>
    </row>
    <row r="1114" spans="1:5" x14ac:dyDescent="0.25">
      <c r="A1114" s="94" t="s">
        <v>1116</v>
      </c>
      <c r="C1114" s="94" t="str">
        <f t="shared" si="17"/>
        <v>Jan 24</v>
      </c>
      <c r="D1114" s="94">
        <v>3506.2</v>
      </c>
      <c r="E1114" s="94">
        <v>6999.6</v>
      </c>
    </row>
    <row r="1115" spans="1:5" x14ac:dyDescent="0.25">
      <c r="A1115" s="94" t="s">
        <v>1117</v>
      </c>
      <c r="C1115" s="94" t="str">
        <f t="shared" si="17"/>
        <v>Jan 24</v>
      </c>
      <c r="D1115" s="94">
        <v>3361.2</v>
      </c>
      <c r="E1115" s="94">
        <v>7000</v>
      </c>
    </row>
    <row r="1116" spans="1:5" x14ac:dyDescent="0.25">
      <c r="A1116" s="94" t="s">
        <v>1118</v>
      </c>
      <c r="C1116" s="94" t="str">
        <f t="shared" si="17"/>
        <v>Jan 24</v>
      </c>
      <c r="D1116" s="94">
        <v>3260.7</v>
      </c>
      <c r="E1116" s="94">
        <v>7004.1</v>
      </c>
    </row>
    <row r="1117" spans="1:5" x14ac:dyDescent="0.25">
      <c r="A1117" s="94" t="s">
        <v>1119</v>
      </c>
      <c r="C1117" s="94" t="str">
        <f t="shared" si="17"/>
        <v>Jan 24</v>
      </c>
      <c r="D1117" s="94">
        <v>3216.3</v>
      </c>
      <c r="E1117" s="94">
        <v>7006.4</v>
      </c>
    </row>
    <row r="1118" spans="1:5" x14ac:dyDescent="0.25">
      <c r="A1118" s="94" t="s">
        <v>1120</v>
      </c>
      <c r="C1118" s="94" t="str">
        <f t="shared" si="17"/>
        <v>Jan 24</v>
      </c>
      <c r="D1118" s="94">
        <v>3378.7</v>
      </c>
      <c r="E1118" s="94">
        <v>7005.8</v>
      </c>
    </row>
    <row r="1119" spans="1:5" x14ac:dyDescent="0.25">
      <c r="A1119" s="94" t="s">
        <v>1121</v>
      </c>
      <c r="C1119" s="94" t="str">
        <f t="shared" si="17"/>
        <v>Jan 24</v>
      </c>
      <c r="D1119" s="94">
        <v>3466.5</v>
      </c>
      <c r="E1119" s="94">
        <v>7005.8</v>
      </c>
    </row>
    <row r="1120" spans="1:5" x14ac:dyDescent="0.25">
      <c r="A1120" s="94" t="s">
        <v>1122</v>
      </c>
      <c r="C1120" s="94" t="str">
        <f t="shared" si="17"/>
        <v>Jan 24</v>
      </c>
      <c r="D1120" s="94">
        <v>3203.7</v>
      </c>
      <c r="E1120" s="94">
        <v>7005.8</v>
      </c>
    </row>
    <row r="1121" spans="1:5" x14ac:dyDescent="0.25">
      <c r="A1121" s="94" t="s">
        <v>1123</v>
      </c>
      <c r="C1121" s="94" t="str">
        <f t="shared" si="17"/>
        <v>Jan 24</v>
      </c>
      <c r="D1121" s="94">
        <v>3495.1</v>
      </c>
      <c r="E1121" s="94">
        <v>7006.4</v>
      </c>
    </row>
    <row r="1122" spans="1:5" x14ac:dyDescent="0.25">
      <c r="A1122" s="94" t="s">
        <v>1124</v>
      </c>
      <c r="C1122" s="94" t="str">
        <f t="shared" si="17"/>
        <v>Jan 24</v>
      </c>
      <c r="D1122" s="94">
        <v>3495.7</v>
      </c>
      <c r="E1122" s="94">
        <v>7006.5</v>
      </c>
    </row>
    <row r="1123" spans="1:5" x14ac:dyDescent="0.25">
      <c r="A1123" s="94" t="s">
        <v>1125</v>
      </c>
      <c r="C1123" s="94" t="str">
        <f t="shared" si="17"/>
        <v>Jan 24</v>
      </c>
      <c r="D1123" s="94">
        <v>3349.1</v>
      </c>
      <c r="E1123" s="94">
        <v>7006.4</v>
      </c>
    </row>
    <row r="1124" spans="1:5" x14ac:dyDescent="0.25">
      <c r="A1124" s="94" t="s">
        <v>1126</v>
      </c>
      <c r="C1124" s="94" t="str">
        <f t="shared" si="17"/>
        <v>Jan 24</v>
      </c>
      <c r="D1124" s="94">
        <v>3033.4</v>
      </c>
      <c r="E1124" s="94">
        <v>7006.2</v>
      </c>
    </row>
    <row r="1125" spans="1:5" x14ac:dyDescent="0.25">
      <c r="A1125" s="94" t="s">
        <v>1127</v>
      </c>
      <c r="C1125" s="94" t="str">
        <f t="shared" si="17"/>
        <v>Jan 24</v>
      </c>
      <c r="D1125" s="94">
        <v>3488.4</v>
      </c>
      <c r="E1125" s="94">
        <v>7006.4</v>
      </c>
    </row>
    <row r="1126" spans="1:5" x14ac:dyDescent="0.25">
      <c r="A1126" s="94" t="s">
        <v>1128</v>
      </c>
      <c r="C1126" s="94" t="str">
        <f t="shared" si="17"/>
        <v>Jan 24</v>
      </c>
      <c r="D1126" s="94">
        <v>3459.8</v>
      </c>
      <c r="E1126" s="94">
        <v>7006.6</v>
      </c>
    </row>
    <row r="1127" spans="1:5" x14ac:dyDescent="0.25">
      <c r="A1127" s="94" t="s">
        <v>1129</v>
      </c>
      <c r="C1127" s="94" t="str">
        <f t="shared" si="17"/>
        <v>Jan 24</v>
      </c>
      <c r="D1127" s="94">
        <v>3535.9</v>
      </c>
      <c r="E1127" s="94">
        <v>7006.4</v>
      </c>
    </row>
    <row r="1128" spans="1:5" x14ac:dyDescent="0.25">
      <c r="A1128" s="94" t="s">
        <v>1130</v>
      </c>
      <c r="C1128" s="94" t="str">
        <f t="shared" si="17"/>
        <v>Feb 24</v>
      </c>
      <c r="D1128" s="94">
        <v>3410.9</v>
      </c>
      <c r="E1128" s="94">
        <v>6976.6</v>
      </c>
    </row>
    <row r="1129" spans="1:5" x14ac:dyDescent="0.25">
      <c r="A1129" s="94" t="s">
        <v>1131</v>
      </c>
      <c r="C1129" s="94" t="str">
        <f t="shared" si="17"/>
        <v>Feb 24</v>
      </c>
      <c r="D1129" s="94">
        <v>3298.2</v>
      </c>
      <c r="E1129" s="94">
        <v>6976.7</v>
      </c>
    </row>
    <row r="1130" spans="1:5" x14ac:dyDescent="0.25">
      <c r="A1130" s="94" t="s">
        <v>1132</v>
      </c>
      <c r="C1130" s="94" t="str">
        <f t="shared" si="17"/>
        <v>Feb 24</v>
      </c>
      <c r="D1130" s="94">
        <v>2985.1</v>
      </c>
      <c r="E1130" s="94">
        <v>6976.7</v>
      </c>
    </row>
    <row r="1131" spans="1:5" x14ac:dyDescent="0.25">
      <c r="A1131" s="94" t="s">
        <v>1133</v>
      </c>
      <c r="C1131" s="94" t="str">
        <f t="shared" si="17"/>
        <v>Feb 24</v>
      </c>
      <c r="D1131" s="94">
        <v>2995.5</v>
      </c>
      <c r="E1131" s="94">
        <v>6983.5</v>
      </c>
    </row>
    <row r="1132" spans="1:5" x14ac:dyDescent="0.25">
      <c r="A1132" s="94" t="s">
        <v>1134</v>
      </c>
      <c r="C1132" s="94" t="str">
        <f t="shared" si="17"/>
        <v>Feb 24</v>
      </c>
      <c r="D1132" s="94">
        <v>3278.6</v>
      </c>
      <c r="E1132" s="94">
        <v>6983.6</v>
      </c>
    </row>
    <row r="1133" spans="1:5" x14ac:dyDescent="0.25">
      <c r="A1133" s="94" t="s">
        <v>1135</v>
      </c>
      <c r="C1133" s="94" t="str">
        <f t="shared" si="17"/>
        <v>Feb 24</v>
      </c>
      <c r="D1133" s="94">
        <v>3301.5</v>
      </c>
      <c r="E1133" s="94">
        <v>6983.5</v>
      </c>
    </row>
    <row r="1134" spans="1:5" x14ac:dyDescent="0.25">
      <c r="A1134" s="94" t="s">
        <v>1136</v>
      </c>
      <c r="C1134" s="94" t="str">
        <f t="shared" si="17"/>
        <v>Feb 24</v>
      </c>
      <c r="D1134" s="94">
        <v>3354.1</v>
      </c>
      <c r="E1134" s="94">
        <v>6983.6</v>
      </c>
    </row>
    <row r="1135" spans="1:5" x14ac:dyDescent="0.25">
      <c r="A1135" s="94" t="s">
        <v>1137</v>
      </c>
      <c r="C1135" s="94" t="str">
        <f t="shared" si="17"/>
        <v>Feb 24</v>
      </c>
      <c r="D1135" s="94">
        <v>3518.9</v>
      </c>
      <c r="E1135" s="94">
        <v>6983.6</v>
      </c>
    </row>
    <row r="1136" spans="1:5" x14ac:dyDescent="0.25">
      <c r="A1136" s="94" t="s">
        <v>1138</v>
      </c>
      <c r="C1136" s="94" t="str">
        <f t="shared" si="17"/>
        <v>Feb 24</v>
      </c>
      <c r="D1136" s="94">
        <v>3184.8</v>
      </c>
      <c r="E1136" s="94">
        <v>6983.4</v>
      </c>
    </row>
    <row r="1137" spans="1:5" x14ac:dyDescent="0.25">
      <c r="A1137" s="94" t="s">
        <v>1139</v>
      </c>
      <c r="C1137" s="94" t="str">
        <f t="shared" si="17"/>
        <v>Feb 24</v>
      </c>
      <c r="D1137" s="94">
        <v>2819.1</v>
      </c>
      <c r="E1137" s="94">
        <v>6983.2</v>
      </c>
    </row>
    <row r="1138" spans="1:5" x14ac:dyDescent="0.25">
      <c r="A1138" s="94" t="s">
        <v>1140</v>
      </c>
      <c r="C1138" s="94" t="str">
        <f t="shared" si="17"/>
        <v>Feb 24</v>
      </c>
      <c r="D1138" s="94">
        <v>2887.7</v>
      </c>
      <c r="E1138" s="94">
        <v>6983.1</v>
      </c>
    </row>
    <row r="1139" spans="1:5" x14ac:dyDescent="0.25">
      <c r="A1139" s="94" t="s">
        <v>1141</v>
      </c>
      <c r="C1139" s="94" t="str">
        <f t="shared" si="17"/>
        <v>Feb 24</v>
      </c>
      <c r="D1139" s="94">
        <v>3352.4</v>
      </c>
      <c r="E1139" s="94">
        <v>6983.3</v>
      </c>
    </row>
    <row r="1140" spans="1:5" x14ac:dyDescent="0.25">
      <c r="A1140" s="94" t="s">
        <v>1142</v>
      </c>
      <c r="C1140" s="94" t="str">
        <f t="shared" si="17"/>
        <v>Feb 24</v>
      </c>
      <c r="D1140" s="94">
        <v>3337.8</v>
      </c>
      <c r="E1140" s="94">
        <v>6983.3</v>
      </c>
    </row>
    <row r="1141" spans="1:5" x14ac:dyDescent="0.25">
      <c r="A1141" s="94" t="s">
        <v>1143</v>
      </c>
      <c r="C1141" s="94" t="str">
        <f t="shared" si="17"/>
        <v>Feb 24</v>
      </c>
      <c r="D1141" s="94">
        <v>3203.6</v>
      </c>
      <c r="E1141" s="94">
        <v>6983.5</v>
      </c>
    </row>
    <row r="1142" spans="1:5" x14ac:dyDescent="0.25">
      <c r="A1142" s="94" t="s">
        <v>1144</v>
      </c>
      <c r="C1142" s="94" t="str">
        <f t="shared" si="17"/>
        <v>Feb 24</v>
      </c>
      <c r="D1142" s="94">
        <v>3134.1</v>
      </c>
      <c r="E1142" s="94">
        <v>6983.6</v>
      </c>
    </row>
    <row r="1143" spans="1:5" x14ac:dyDescent="0.25">
      <c r="A1143" s="94" t="s">
        <v>1145</v>
      </c>
      <c r="C1143" s="94" t="str">
        <f t="shared" si="17"/>
        <v>Feb 24</v>
      </c>
      <c r="D1143" s="94">
        <v>3204.1</v>
      </c>
      <c r="E1143" s="94">
        <v>6983.8</v>
      </c>
    </row>
    <row r="1144" spans="1:5" x14ac:dyDescent="0.25">
      <c r="A1144" s="94" t="s">
        <v>1146</v>
      </c>
      <c r="C1144" s="94" t="str">
        <f t="shared" si="17"/>
        <v>Feb 24</v>
      </c>
      <c r="D1144" s="94">
        <v>3085</v>
      </c>
      <c r="E1144" s="94">
        <v>6983.9</v>
      </c>
    </row>
    <row r="1145" spans="1:5" x14ac:dyDescent="0.25">
      <c r="A1145" s="94" t="s">
        <v>1147</v>
      </c>
      <c r="C1145" s="94" t="str">
        <f t="shared" si="17"/>
        <v>Feb 24</v>
      </c>
      <c r="D1145" s="94">
        <v>3123</v>
      </c>
      <c r="E1145" s="94">
        <v>6979.7</v>
      </c>
    </row>
    <row r="1146" spans="1:5" x14ac:dyDescent="0.25">
      <c r="A1146" s="94" t="s">
        <v>1148</v>
      </c>
      <c r="C1146" s="94" t="str">
        <f t="shared" si="17"/>
        <v>Feb 24</v>
      </c>
      <c r="D1146" s="94">
        <v>3849.8</v>
      </c>
      <c r="E1146" s="94">
        <v>6978.4</v>
      </c>
    </row>
    <row r="1147" spans="1:5" x14ac:dyDescent="0.25">
      <c r="A1147" s="94" t="s">
        <v>1149</v>
      </c>
      <c r="C1147" s="94" t="str">
        <f t="shared" si="17"/>
        <v>Feb 24</v>
      </c>
      <c r="D1147" s="94">
        <v>4058.3</v>
      </c>
      <c r="E1147" s="94">
        <v>6978.3</v>
      </c>
    </row>
    <row r="1148" spans="1:5" x14ac:dyDescent="0.25">
      <c r="A1148" s="94" t="s">
        <v>1150</v>
      </c>
      <c r="C1148" s="94" t="str">
        <f t="shared" si="17"/>
        <v>Feb 24</v>
      </c>
      <c r="D1148" s="94">
        <v>3968.2</v>
      </c>
      <c r="E1148" s="94">
        <v>6977.9</v>
      </c>
    </row>
    <row r="1149" spans="1:5" x14ac:dyDescent="0.25">
      <c r="A1149" s="94" t="s">
        <v>1151</v>
      </c>
      <c r="C1149" s="94" t="str">
        <f t="shared" si="17"/>
        <v>Feb 24</v>
      </c>
      <c r="D1149" s="94">
        <v>3681.6</v>
      </c>
      <c r="E1149" s="94">
        <v>6977.8</v>
      </c>
    </row>
    <row r="1150" spans="1:5" x14ac:dyDescent="0.25">
      <c r="A1150" s="94" t="s">
        <v>1152</v>
      </c>
      <c r="C1150" s="94" t="str">
        <f t="shared" si="17"/>
        <v>Feb 24</v>
      </c>
      <c r="D1150" s="94">
        <v>3419.1</v>
      </c>
      <c r="E1150" s="94">
        <v>6977.7</v>
      </c>
    </row>
    <row r="1151" spans="1:5" x14ac:dyDescent="0.25">
      <c r="A1151" s="94" t="s">
        <v>1153</v>
      </c>
      <c r="C1151" s="94" t="str">
        <f t="shared" si="17"/>
        <v>Feb 24</v>
      </c>
      <c r="D1151" s="94">
        <v>3516.3</v>
      </c>
      <c r="E1151" s="94">
        <v>6977.7</v>
      </c>
    </row>
    <row r="1152" spans="1:5" x14ac:dyDescent="0.25">
      <c r="A1152" s="94" t="s">
        <v>1154</v>
      </c>
      <c r="C1152" s="94" t="str">
        <f t="shared" si="17"/>
        <v>Feb 24</v>
      </c>
      <c r="D1152" s="94">
        <v>3639.9</v>
      </c>
      <c r="E1152" s="94">
        <v>6977.7</v>
      </c>
    </row>
    <row r="1153" spans="1:5" x14ac:dyDescent="0.25">
      <c r="A1153" s="94" t="s">
        <v>1155</v>
      </c>
      <c r="C1153" s="94" t="str">
        <f t="shared" si="17"/>
        <v>Feb 24</v>
      </c>
      <c r="D1153" s="94">
        <v>3854.8</v>
      </c>
      <c r="E1153" s="94">
        <v>6977.8</v>
      </c>
    </row>
    <row r="1154" spans="1:5" x14ac:dyDescent="0.25">
      <c r="A1154" s="94" t="s">
        <v>1156</v>
      </c>
      <c r="C1154" s="94" t="str">
        <f t="shared" ref="C1154:C1217" si="18">TEXT(A1154, "mmm yy")</f>
        <v>Feb 24</v>
      </c>
      <c r="D1154" s="94">
        <v>3854.8</v>
      </c>
      <c r="E1154" s="94">
        <v>6977.8</v>
      </c>
    </row>
    <row r="1155" spans="1:5" x14ac:dyDescent="0.25">
      <c r="A1155" s="94" t="s">
        <v>1157</v>
      </c>
      <c r="C1155" s="94" t="str">
        <f t="shared" si="18"/>
        <v>Feb 24</v>
      </c>
      <c r="D1155" s="94">
        <v>3886.2</v>
      </c>
      <c r="E1155" s="94">
        <v>6977.8</v>
      </c>
    </row>
    <row r="1156" spans="1:5" x14ac:dyDescent="0.25">
      <c r="A1156" s="94" t="s">
        <v>1158</v>
      </c>
      <c r="C1156" s="94" t="str">
        <f t="shared" si="18"/>
        <v>Feb 24</v>
      </c>
      <c r="D1156" s="94">
        <v>3936.1</v>
      </c>
      <c r="E1156" s="94">
        <v>6977.9</v>
      </c>
    </row>
    <row r="1157" spans="1:5" x14ac:dyDescent="0.25">
      <c r="A1157" s="94" t="s">
        <v>1159</v>
      </c>
      <c r="C1157" s="94" t="str">
        <f t="shared" si="18"/>
        <v>Mar 24</v>
      </c>
      <c r="D1157" s="94">
        <v>3890.3</v>
      </c>
      <c r="E1157" s="94">
        <v>6977.8</v>
      </c>
    </row>
    <row r="1158" spans="1:5" x14ac:dyDescent="0.25">
      <c r="A1158" s="94" t="s">
        <v>1160</v>
      </c>
      <c r="C1158" s="94" t="str">
        <f t="shared" si="18"/>
        <v>Mar 24</v>
      </c>
      <c r="D1158" s="94">
        <v>3884.9</v>
      </c>
      <c r="E1158" s="94">
        <v>6977.8</v>
      </c>
    </row>
    <row r="1159" spans="1:5" x14ac:dyDescent="0.25">
      <c r="A1159" s="94" t="s">
        <v>1161</v>
      </c>
      <c r="C1159" s="94" t="str">
        <f t="shared" si="18"/>
        <v>Mar 24</v>
      </c>
      <c r="D1159" s="94">
        <v>3800.9</v>
      </c>
      <c r="E1159" s="94">
        <v>6977.8</v>
      </c>
    </row>
    <row r="1160" spans="1:5" x14ac:dyDescent="0.25">
      <c r="A1160" s="94" t="s">
        <v>1162</v>
      </c>
      <c r="C1160" s="94" t="str">
        <f t="shared" si="18"/>
        <v>Mar 24</v>
      </c>
      <c r="D1160" s="94">
        <v>3864.3</v>
      </c>
      <c r="E1160" s="94">
        <v>6977.8</v>
      </c>
    </row>
    <row r="1161" spans="1:5" x14ac:dyDescent="0.25">
      <c r="A1161" s="94" t="s">
        <v>1163</v>
      </c>
      <c r="C1161" s="94" t="str">
        <f t="shared" si="18"/>
        <v>Mar 24</v>
      </c>
      <c r="D1161" s="94">
        <v>4035.3</v>
      </c>
      <c r="E1161" s="94">
        <v>6977.9</v>
      </c>
    </row>
    <row r="1162" spans="1:5" x14ac:dyDescent="0.25">
      <c r="A1162" s="94" t="s">
        <v>1164</v>
      </c>
      <c r="C1162" s="94" t="str">
        <f t="shared" si="18"/>
        <v>Mar 24</v>
      </c>
      <c r="D1162" s="94">
        <v>3804.5</v>
      </c>
      <c r="E1162" s="94">
        <v>6977.9</v>
      </c>
    </row>
    <row r="1163" spans="1:5" x14ac:dyDescent="0.25">
      <c r="A1163" s="94" t="s">
        <v>1165</v>
      </c>
      <c r="C1163" s="94" t="str">
        <f t="shared" si="18"/>
        <v>Mar 24</v>
      </c>
      <c r="D1163" s="94">
        <v>3708.5</v>
      </c>
      <c r="E1163" s="94">
        <v>6977.7</v>
      </c>
    </row>
    <row r="1164" spans="1:5" x14ac:dyDescent="0.25">
      <c r="A1164" s="94" t="s">
        <v>1166</v>
      </c>
      <c r="C1164" s="94" t="str">
        <f t="shared" si="18"/>
        <v>Mar 24</v>
      </c>
      <c r="D1164" s="94">
        <v>3689.1</v>
      </c>
      <c r="E1164" s="94">
        <v>6977.7</v>
      </c>
    </row>
    <row r="1165" spans="1:5" x14ac:dyDescent="0.25">
      <c r="A1165" s="94" t="s">
        <v>1167</v>
      </c>
      <c r="C1165" s="94" t="str">
        <f t="shared" si="18"/>
        <v>Mar 24</v>
      </c>
      <c r="D1165" s="94">
        <v>3512</v>
      </c>
      <c r="E1165" s="94">
        <v>6977.7</v>
      </c>
    </row>
    <row r="1166" spans="1:5" x14ac:dyDescent="0.25">
      <c r="A1166" s="94" t="s">
        <v>1168</v>
      </c>
      <c r="C1166" s="94" t="str">
        <f t="shared" si="18"/>
        <v>Mar 24</v>
      </c>
      <c r="D1166" s="94">
        <v>3524.4</v>
      </c>
      <c r="E1166" s="94">
        <v>6977.8</v>
      </c>
    </row>
    <row r="1167" spans="1:5" x14ac:dyDescent="0.25">
      <c r="A1167" s="94" t="s">
        <v>1169</v>
      </c>
      <c r="C1167" s="94" t="str">
        <f t="shared" si="18"/>
        <v>Mar 24</v>
      </c>
      <c r="D1167" s="94">
        <v>3775.9</v>
      </c>
      <c r="E1167" s="94">
        <v>6981.1</v>
      </c>
    </row>
    <row r="1168" spans="1:5" x14ac:dyDescent="0.25">
      <c r="A1168" s="94" t="s">
        <v>1170</v>
      </c>
      <c r="C1168" s="94" t="str">
        <f t="shared" si="18"/>
        <v>Mar 24</v>
      </c>
      <c r="D1168" s="94">
        <v>3852.6</v>
      </c>
      <c r="E1168" s="94">
        <v>6981.1</v>
      </c>
    </row>
    <row r="1169" spans="1:5" x14ac:dyDescent="0.25">
      <c r="A1169" s="94" t="s">
        <v>1171</v>
      </c>
      <c r="C1169" s="94" t="str">
        <f t="shared" si="18"/>
        <v>Mar 24</v>
      </c>
      <c r="D1169" s="94">
        <v>3657.2</v>
      </c>
      <c r="E1169" s="94">
        <v>6981.2</v>
      </c>
    </row>
    <row r="1170" spans="1:5" x14ac:dyDescent="0.25">
      <c r="A1170" s="94" t="s">
        <v>1172</v>
      </c>
      <c r="C1170" s="94" t="str">
        <f t="shared" si="18"/>
        <v>Mar 24</v>
      </c>
      <c r="D1170" s="94">
        <v>3600.2</v>
      </c>
      <c r="E1170" s="94">
        <v>6981.2</v>
      </c>
    </row>
    <row r="1171" spans="1:5" x14ac:dyDescent="0.25">
      <c r="A1171" s="94" t="s">
        <v>1173</v>
      </c>
      <c r="C1171" s="94" t="str">
        <f t="shared" si="18"/>
        <v>Mar 24</v>
      </c>
      <c r="D1171" s="94">
        <v>3480.5</v>
      </c>
      <c r="E1171" s="94">
        <v>6981.2</v>
      </c>
    </row>
    <row r="1172" spans="1:5" x14ac:dyDescent="0.25">
      <c r="A1172" s="94" t="s">
        <v>1174</v>
      </c>
      <c r="C1172" s="94" t="str">
        <f t="shared" si="18"/>
        <v>Mar 24</v>
      </c>
      <c r="D1172" s="94">
        <v>3292.7</v>
      </c>
      <c r="E1172" s="94">
        <v>6981.2</v>
      </c>
    </row>
    <row r="1173" spans="1:5" x14ac:dyDescent="0.25">
      <c r="A1173" s="94" t="s">
        <v>1175</v>
      </c>
      <c r="C1173" s="94" t="str">
        <f t="shared" si="18"/>
        <v>Mar 24</v>
      </c>
      <c r="D1173" s="94">
        <v>3286.3</v>
      </c>
      <c r="E1173" s="94">
        <v>6981.2</v>
      </c>
    </row>
    <row r="1174" spans="1:5" x14ac:dyDescent="0.25">
      <c r="A1174" s="94" t="s">
        <v>1176</v>
      </c>
      <c r="C1174" s="94" t="str">
        <f t="shared" si="18"/>
        <v>Mar 24</v>
      </c>
      <c r="D1174" s="94">
        <v>3439.1</v>
      </c>
      <c r="E1174" s="94">
        <v>6981.3</v>
      </c>
    </row>
    <row r="1175" spans="1:5" x14ac:dyDescent="0.25">
      <c r="A1175" s="94" t="s">
        <v>1177</v>
      </c>
      <c r="C1175" s="94" t="str">
        <f t="shared" si="18"/>
        <v>Mar 24</v>
      </c>
      <c r="D1175" s="94">
        <v>3616</v>
      </c>
      <c r="E1175" s="94">
        <v>6981.8</v>
      </c>
    </row>
    <row r="1176" spans="1:5" x14ac:dyDescent="0.25">
      <c r="A1176" s="94" t="s">
        <v>1178</v>
      </c>
      <c r="C1176" s="94" t="str">
        <f t="shared" si="18"/>
        <v>Mar 24</v>
      </c>
      <c r="D1176" s="94">
        <v>3558.4</v>
      </c>
      <c r="E1176" s="94">
        <v>6985.6</v>
      </c>
    </row>
    <row r="1177" spans="1:5" x14ac:dyDescent="0.25">
      <c r="A1177" s="94" t="s">
        <v>1179</v>
      </c>
      <c r="C1177" s="94" t="str">
        <f t="shared" si="18"/>
        <v>Mar 24</v>
      </c>
      <c r="D1177" s="94">
        <v>3510.4</v>
      </c>
      <c r="E1177" s="94">
        <v>7015.4</v>
      </c>
    </row>
    <row r="1178" spans="1:5" x14ac:dyDescent="0.25">
      <c r="A1178" s="94" t="s">
        <v>1180</v>
      </c>
      <c r="C1178" s="94" t="str">
        <f t="shared" si="18"/>
        <v>Mar 24</v>
      </c>
      <c r="D1178" s="94">
        <v>3511.6</v>
      </c>
      <c r="E1178" s="94">
        <v>7015.4</v>
      </c>
    </row>
    <row r="1179" spans="1:5" x14ac:dyDescent="0.25">
      <c r="A1179" s="94" t="s">
        <v>1181</v>
      </c>
      <c r="C1179" s="94" t="str">
        <f t="shared" si="18"/>
        <v>Mar 24</v>
      </c>
      <c r="D1179" s="94">
        <v>3184.4</v>
      </c>
      <c r="E1179" s="94">
        <v>7015.5</v>
      </c>
    </row>
    <row r="1180" spans="1:5" x14ac:dyDescent="0.25">
      <c r="A1180" s="94" t="s">
        <v>1182</v>
      </c>
      <c r="C1180" s="94" t="str">
        <f t="shared" si="18"/>
        <v>Mar 24</v>
      </c>
      <c r="D1180" s="94">
        <v>3125.9</v>
      </c>
      <c r="E1180" s="94">
        <v>7015.6</v>
      </c>
    </row>
    <row r="1181" spans="1:5" x14ac:dyDescent="0.25">
      <c r="A1181" s="94" t="s">
        <v>1183</v>
      </c>
      <c r="C1181" s="94" t="str">
        <f t="shared" si="18"/>
        <v>Mar 24</v>
      </c>
      <c r="D1181" s="94">
        <v>3451.1</v>
      </c>
      <c r="E1181" s="94">
        <v>7015.6</v>
      </c>
    </row>
    <row r="1182" spans="1:5" x14ac:dyDescent="0.25">
      <c r="A1182" s="94" t="s">
        <v>1184</v>
      </c>
      <c r="C1182" s="94" t="str">
        <f t="shared" si="18"/>
        <v>Mar 24</v>
      </c>
      <c r="D1182" s="94">
        <v>3456.6</v>
      </c>
      <c r="E1182" s="94">
        <v>7015.6</v>
      </c>
    </row>
    <row r="1183" spans="1:5" x14ac:dyDescent="0.25">
      <c r="A1183" s="94" t="s">
        <v>1185</v>
      </c>
      <c r="C1183" s="94" t="str">
        <f t="shared" si="18"/>
        <v>Mar 24</v>
      </c>
      <c r="D1183" s="94">
        <v>3501.4</v>
      </c>
      <c r="E1183" s="94">
        <v>7015.7</v>
      </c>
    </row>
    <row r="1184" spans="1:5" x14ac:dyDescent="0.25">
      <c r="A1184" s="94" t="s">
        <v>1186</v>
      </c>
      <c r="C1184" s="94" t="str">
        <f t="shared" si="18"/>
        <v>Mar 24</v>
      </c>
      <c r="D1184" s="94">
        <v>3085.8</v>
      </c>
      <c r="E1184" s="94">
        <v>7015.8</v>
      </c>
    </row>
    <row r="1185" spans="1:5" x14ac:dyDescent="0.25">
      <c r="A1185" s="94" t="s">
        <v>1187</v>
      </c>
      <c r="C1185" s="94" t="str">
        <f t="shared" si="18"/>
        <v>Mar 24</v>
      </c>
      <c r="D1185" s="94">
        <v>3099.1</v>
      </c>
      <c r="E1185" s="94">
        <v>7015.9</v>
      </c>
    </row>
    <row r="1186" spans="1:5" x14ac:dyDescent="0.25">
      <c r="A1186" s="94" t="s">
        <v>1188</v>
      </c>
      <c r="C1186" s="94" t="str">
        <f t="shared" si="18"/>
        <v>Mar 24</v>
      </c>
      <c r="D1186" s="94">
        <v>2987.4</v>
      </c>
      <c r="E1186" s="94">
        <v>6979.8</v>
      </c>
    </row>
    <row r="1187" spans="1:5" x14ac:dyDescent="0.25">
      <c r="A1187" s="94" t="s">
        <v>1189</v>
      </c>
      <c r="C1187" s="94" t="str">
        <f t="shared" si="18"/>
        <v>Mar 24</v>
      </c>
      <c r="D1187" s="94">
        <v>2840.8</v>
      </c>
      <c r="E1187" s="94">
        <v>7015.9</v>
      </c>
    </row>
    <row r="1188" spans="1:5" x14ac:dyDescent="0.25">
      <c r="A1188" s="94" t="s">
        <v>1190</v>
      </c>
      <c r="C1188" s="94" t="str">
        <f t="shared" si="18"/>
        <v>Apr 24</v>
      </c>
      <c r="D1188" s="94">
        <v>2946.1</v>
      </c>
      <c r="E1188" s="94">
        <v>7015.5</v>
      </c>
    </row>
    <row r="1189" spans="1:5" x14ac:dyDescent="0.25">
      <c r="A1189" s="94" t="s">
        <v>1191</v>
      </c>
      <c r="C1189" s="94" t="str">
        <f t="shared" si="18"/>
        <v>Apr 24</v>
      </c>
      <c r="D1189" s="94">
        <v>3511.7</v>
      </c>
      <c r="E1189" s="94">
        <v>7023.6</v>
      </c>
    </row>
    <row r="1190" spans="1:5" x14ac:dyDescent="0.25">
      <c r="A1190" s="94" t="s">
        <v>1192</v>
      </c>
      <c r="C1190" s="94" t="str">
        <f t="shared" si="18"/>
        <v>Apr 24</v>
      </c>
      <c r="D1190" s="94">
        <v>3745.5</v>
      </c>
      <c r="E1190" s="94">
        <v>7023.7</v>
      </c>
    </row>
    <row r="1191" spans="1:5" x14ac:dyDescent="0.25">
      <c r="A1191" s="94" t="s">
        <v>1193</v>
      </c>
      <c r="C1191" s="94" t="str">
        <f t="shared" si="18"/>
        <v>Apr 24</v>
      </c>
      <c r="D1191" s="94">
        <v>3777</v>
      </c>
      <c r="E1191" s="94">
        <v>7023.8</v>
      </c>
    </row>
    <row r="1192" spans="1:5" x14ac:dyDescent="0.25">
      <c r="A1192" s="94" t="s">
        <v>1194</v>
      </c>
      <c r="C1192" s="94" t="str">
        <f t="shared" si="18"/>
        <v>Apr 24</v>
      </c>
      <c r="D1192" s="94">
        <v>3669.8</v>
      </c>
      <c r="E1192" s="94">
        <v>7023.8</v>
      </c>
    </row>
    <row r="1193" spans="1:5" x14ac:dyDescent="0.25">
      <c r="A1193" s="94" t="s">
        <v>1195</v>
      </c>
      <c r="C1193" s="94" t="str">
        <f t="shared" si="18"/>
        <v>Apr 24</v>
      </c>
      <c r="D1193" s="94">
        <v>3554.1</v>
      </c>
      <c r="E1193" s="94">
        <v>7023.7</v>
      </c>
    </row>
    <row r="1194" spans="1:5" x14ac:dyDescent="0.25">
      <c r="A1194" s="94" t="s">
        <v>1196</v>
      </c>
      <c r="C1194" s="94" t="str">
        <f t="shared" si="18"/>
        <v>Apr 24</v>
      </c>
      <c r="D1194" s="94">
        <v>3619.9</v>
      </c>
      <c r="E1194" s="94">
        <v>7023.9</v>
      </c>
    </row>
    <row r="1195" spans="1:5" x14ac:dyDescent="0.25">
      <c r="A1195" s="94" t="s">
        <v>1197</v>
      </c>
      <c r="C1195" s="94" t="str">
        <f t="shared" si="18"/>
        <v>Apr 24</v>
      </c>
      <c r="D1195" s="94">
        <v>3446.4</v>
      </c>
      <c r="E1195" s="94">
        <v>7024</v>
      </c>
    </row>
    <row r="1196" spans="1:5" x14ac:dyDescent="0.25">
      <c r="A1196" s="94" t="s">
        <v>1198</v>
      </c>
      <c r="C1196" s="94" t="str">
        <f t="shared" si="18"/>
        <v>Apr 24</v>
      </c>
      <c r="D1196" s="94">
        <v>3531.3</v>
      </c>
      <c r="E1196" s="94">
        <v>7435.9</v>
      </c>
    </row>
    <row r="1197" spans="1:5" x14ac:dyDescent="0.25">
      <c r="A1197" s="94" t="s">
        <v>1199</v>
      </c>
      <c r="C1197" s="94" t="str">
        <f t="shared" si="18"/>
        <v>Apr 24</v>
      </c>
      <c r="D1197" s="94">
        <v>3581</v>
      </c>
      <c r="E1197" s="94">
        <v>7434.1</v>
      </c>
    </row>
    <row r="1198" spans="1:5" x14ac:dyDescent="0.25">
      <c r="A1198" s="94" t="s">
        <v>1200</v>
      </c>
      <c r="C1198" s="94" t="str">
        <f t="shared" si="18"/>
        <v>Apr 24</v>
      </c>
      <c r="D1198" s="94">
        <v>3517.9</v>
      </c>
      <c r="E1198" s="94">
        <v>7430.3</v>
      </c>
    </row>
    <row r="1199" spans="1:5" x14ac:dyDescent="0.25">
      <c r="A1199" s="94" t="s">
        <v>1201</v>
      </c>
      <c r="C1199" s="94" t="str">
        <f t="shared" si="18"/>
        <v>Apr 24</v>
      </c>
      <c r="D1199" s="94">
        <v>3591.7</v>
      </c>
      <c r="E1199" s="94">
        <v>7430.3</v>
      </c>
    </row>
    <row r="1200" spans="1:5" x14ac:dyDescent="0.25">
      <c r="A1200" s="94" t="s">
        <v>1202</v>
      </c>
      <c r="C1200" s="94" t="str">
        <f t="shared" si="18"/>
        <v>Apr 24</v>
      </c>
      <c r="D1200" s="94">
        <v>3690.3</v>
      </c>
      <c r="E1200" s="94">
        <v>7171.7</v>
      </c>
    </row>
    <row r="1201" spans="1:5" x14ac:dyDescent="0.25">
      <c r="A1201" s="94" t="s">
        <v>1203</v>
      </c>
      <c r="C1201" s="94" t="str">
        <f t="shared" si="18"/>
        <v>Apr 24</v>
      </c>
      <c r="D1201" s="94">
        <v>3710.6</v>
      </c>
      <c r="E1201" s="94">
        <v>7430.5</v>
      </c>
    </row>
    <row r="1202" spans="1:5" x14ac:dyDescent="0.25">
      <c r="A1202" s="94" t="s">
        <v>1204</v>
      </c>
      <c r="C1202" s="94" t="str">
        <f t="shared" si="18"/>
        <v>Apr 24</v>
      </c>
      <c r="D1202" s="94">
        <v>3743.9</v>
      </c>
      <c r="E1202" s="94">
        <v>7171.8</v>
      </c>
    </row>
    <row r="1203" spans="1:5" x14ac:dyDescent="0.25">
      <c r="A1203" s="94" t="s">
        <v>1205</v>
      </c>
      <c r="C1203" s="94" t="str">
        <f t="shared" si="18"/>
        <v>Apr 24</v>
      </c>
      <c r="D1203" s="94">
        <v>3745</v>
      </c>
      <c r="E1203" s="94">
        <v>7174.6</v>
      </c>
    </row>
    <row r="1204" spans="1:5" x14ac:dyDescent="0.25">
      <c r="A1204" s="94" t="s">
        <v>1206</v>
      </c>
      <c r="C1204" s="94" t="str">
        <f t="shared" si="18"/>
        <v>Apr 24</v>
      </c>
      <c r="D1204" s="94">
        <v>3721.4</v>
      </c>
      <c r="E1204" s="94">
        <v>7176.6</v>
      </c>
    </row>
    <row r="1205" spans="1:5" x14ac:dyDescent="0.25">
      <c r="A1205" s="94" t="s">
        <v>1207</v>
      </c>
      <c r="C1205" s="94" t="str">
        <f t="shared" si="18"/>
        <v>Apr 24</v>
      </c>
      <c r="D1205" s="94">
        <v>3455.7</v>
      </c>
      <c r="E1205" s="94">
        <v>7176.5</v>
      </c>
    </row>
    <row r="1206" spans="1:5" x14ac:dyDescent="0.25">
      <c r="A1206" s="94" t="s">
        <v>1208</v>
      </c>
      <c r="C1206" s="94" t="str">
        <f t="shared" si="18"/>
        <v>Apr 24</v>
      </c>
      <c r="D1206" s="94">
        <v>3272.8</v>
      </c>
      <c r="E1206" s="94">
        <v>7176.5</v>
      </c>
    </row>
    <row r="1207" spans="1:5" x14ac:dyDescent="0.25">
      <c r="A1207" s="94" t="s">
        <v>1209</v>
      </c>
      <c r="C1207" s="94" t="str">
        <f t="shared" si="18"/>
        <v>Apr 24</v>
      </c>
      <c r="D1207" s="94">
        <v>3414.7</v>
      </c>
      <c r="E1207" s="94">
        <v>7176.6</v>
      </c>
    </row>
    <row r="1208" spans="1:5" x14ac:dyDescent="0.25">
      <c r="A1208" s="94" t="s">
        <v>1210</v>
      </c>
      <c r="C1208" s="94" t="str">
        <f t="shared" si="18"/>
        <v>Apr 24</v>
      </c>
      <c r="D1208" s="94">
        <v>3575.8</v>
      </c>
      <c r="E1208" s="94">
        <v>7176.7</v>
      </c>
    </row>
    <row r="1209" spans="1:5" x14ac:dyDescent="0.25">
      <c r="A1209" s="94" t="s">
        <v>1211</v>
      </c>
      <c r="C1209" s="94" t="str">
        <f t="shared" si="18"/>
        <v>Apr 24</v>
      </c>
      <c r="D1209" s="94">
        <v>3964.1</v>
      </c>
      <c r="E1209" s="94">
        <v>7176.9</v>
      </c>
    </row>
    <row r="1210" spans="1:5" x14ac:dyDescent="0.25">
      <c r="A1210" s="94" t="s">
        <v>1212</v>
      </c>
      <c r="C1210" s="94" t="str">
        <f t="shared" si="18"/>
        <v>Apr 24</v>
      </c>
      <c r="D1210" s="94">
        <v>4072.4</v>
      </c>
      <c r="E1210" s="94">
        <v>7176.9</v>
      </c>
    </row>
    <row r="1211" spans="1:5" x14ac:dyDescent="0.25">
      <c r="A1211" s="94" t="s">
        <v>1213</v>
      </c>
      <c r="C1211" s="94" t="str">
        <f t="shared" si="18"/>
        <v>Apr 24</v>
      </c>
      <c r="D1211" s="94">
        <v>4057.7</v>
      </c>
      <c r="E1211" s="94">
        <v>7176.1</v>
      </c>
    </row>
    <row r="1212" spans="1:5" x14ac:dyDescent="0.25">
      <c r="A1212" s="94" t="s">
        <v>1214</v>
      </c>
      <c r="C1212" s="94" t="str">
        <f t="shared" si="18"/>
        <v>Apr 24</v>
      </c>
      <c r="D1212" s="94">
        <v>3979.9</v>
      </c>
      <c r="E1212" s="94">
        <v>7176.3</v>
      </c>
    </row>
    <row r="1213" spans="1:5" x14ac:dyDescent="0.25">
      <c r="A1213" s="94" t="s">
        <v>1215</v>
      </c>
      <c r="C1213" s="94" t="str">
        <f t="shared" si="18"/>
        <v>Apr 24</v>
      </c>
      <c r="D1213" s="94">
        <v>3621.1</v>
      </c>
      <c r="E1213" s="94">
        <v>7176.4</v>
      </c>
    </row>
    <row r="1214" spans="1:5" x14ac:dyDescent="0.25">
      <c r="A1214" s="94" t="s">
        <v>1216</v>
      </c>
      <c r="C1214" s="94" t="str">
        <f t="shared" si="18"/>
        <v>Apr 24</v>
      </c>
      <c r="D1214" s="94">
        <v>3531.3</v>
      </c>
      <c r="E1214" s="94">
        <v>7176.6</v>
      </c>
    </row>
    <row r="1215" spans="1:5" x14ac:dyDescent="0.25">
      <c r="A1215" s="94" t="s">
        <v>1217</v>
      </c>
      <c r="C1215" s="94" t="str">
        <f t="shared" si="18"/>
        <v>Apr 24</v>
      </c>
      <c r="D1215" s="94">
        <v>3606.6</v>
      </c>
      <c r="E1215" s="94">
        <v>7176.7</v>
      </c>
    </row>
    <row r="1216" spans="1:5" x14ac:dyDescent="0.25">
      <c r="A1216" s="94" t="s">
        <v>1218</v>
      </c>
      <c r="C1216" s="94" t="str">
        <f t="shared" si="18"/>
        <v>Apr 24</v>
      </c>
      <c r="D1216" s="94">
        <v>3733.3</v>
      </c>
      <c r="E1216" s="94">
        <v>7176.7</v>
      </c>
    </row>
    <row r="1217" spans="1:5" x14ac:dyDescent="0.25">
      <c r="A1217" s="94" t="s">
        <v>1219</v>
      </c>
      <c r="C1217" s="94" t="str">
        <f t="shared" si="18"/>
        <v>Apr 24</v>
      </c>
      <c r="D1217" s="94">
        <v>3632.6</v>
      </c>
      <c r="E1217" s="94">
        <v>7177.1</v>
      </c>
    </row>
    <row r="1218" spans="1:5" x14ac:dyDescent="0.25">
      <c r="A1218" s="94" t="s">
        <v>1220</v>
      </c>
      <c r="C1218" s="94" t="str">
        <f t="shared" ref="C1218:C1281" si="19">TEXT(A1218, "mmm yy")</f>
        <v>May 24</v>
      </c>
      <c r="D1218" s="94">
        <v>3102.9</v>
      </c>
      <c r="E1218" s="94">
        <v>7177.1</v>
      </c>
    </row>
    <row r="1219" spans="1:5" x14ac:dyDescent="0.25">
      <c r="A1219" s="94" t="s">
        <v>1221</v>
      </c>
      <c r="C1219" s="94" t="str">
        <f t="shared" si="19"/>
        <v>May 24</v>
      </c>
      <c r="D1219" s="94">
        <v>3255.4</v>
      </c>
      <c r="E1219" s="94">
        <v>7177.1</v>
      </c>
    </row>
    <row r="1220" spans="1:5" x14ac:dyDescent="0.25">
      <c r="A1220" s="94" t="s">
        <v>1222</v>
      </c>
      <c r="C1220" s="94" t="str">
        <f t="shared" si="19"/>
        <v>May 24</v>
      </c>
      <c r="D1220" s="94">
        <v>3299.3</v>
      </c>
      <c r="E1220" s="94">
        <v>7177.1</v>
      </c>
    </row>
    <row r="1221" spans="1:5" x14ac:dyDescent="0.25">
      <c r="A1221" s="94" t="s">
        <v>1223</v>
      </c>
      <c r="C1221" s="94" t="str">
        <f t="shared" si="19"/>
        <v>May 24</v>
      </c>
      <c r="D1221" s="94">
        <v>3075.7</v>
      </c>
      <c r="E1221" s="94">
        <v>7177.1</v>
      </c>
    </row>
    <row r="1222" spans="1:5" x14ac:dyDescent="0.25">
      <c r="A1222" s="94" t="s">
        <v>1224</v>
      </c>
      <c r="C1222" s="94" t="str">
        <f t="shared" si="19"/>
        <v>May 24</v>
      </c>
      <c r="D1222" s="94">
        <v>3030.5</v>
      </c>
      <c r="E1222" s="94">
        <v>7192</v>
      </c>
    </row>
    <row r="1223" spans="1:5" x14ac:dyDescent="0.25">
      <c r="A1223" s="94" t="s">
        <v>1225</v>
      </c>
      <c r="C1223" s="94" t="str">
        <f t="shared" si="19"/>
        <v>May 24</v>
      </c>
      <c r="D1223" s="94">
        <v>2870.5</v>
      </c>
      <c r="E1223" s="94">
        <v>7177.1</v>
      </c>
    </row>
    <row r="1224" spans="1:5" x14ac:dyDescent="0.25">
      <c r="A1224" s="94" t="s">
        <v>1226</v>
      </c>
      <c r="C1224" s="94" t="str">
        <f t="shared" si="19"/>
        <v>May 24</v>
      </c>
      <c r="D1224" s="94">
        <v>2928.1</v>
      </c>
      <c r="E1224" s="94">
        <v>7177.1</v>
      </c>
    </row>
    <row r="1225" spans="1:5" x14ac:dyDescent="0.25">
      <c r="A1225" s="94" t="s">
        <v>1227</v>
      </c>
      <c r="C1225" s="94" t="str">
        <f t="shared" si="19"/>
        <v>May 24</v>
      </c>
      <c r="D1225" s="94">
        <v>2879.6</v>
      </c>
      <c r="E1225" s="94">
        <v>7177.1</v>
      </c>
    </row>
    <row r="1226" spans="1:5" x14ac:dyDescent="0.25">
      <c r="A1226" s="94" t="s">
        <v>1228</v>
      </c>
      <c r="C1226" s="94" t="str">
        <f t="shared" si="19"/>
        <v>May 24</v>
      </c>
      <c r="D1226" s="94">
        <v>3292.4</v>
      </c>
      <c r="E1226" s="94">
        <v>7192</v>
      </c>
    </row>
    <row r="1227" spans="1:5" x14ac:dyDescent="0.25">
      <c r="A1227" s="94" t="s">
        <v>1229</v>
      </c>
      <c r="C1227" s="94" t="str">
        <f t="shared" si="19"/>
        <v>May 24</v>
      </c>
      <c r="D1227" s="94">
        <v>3232.5</v>
      </c>
      <c r="E1227" s="94">
        <v>7177.1</v>
      </c>
    </row>
    <row r="1228" spans="1:5" x14ac:dyDescent="0.25">
      <c r="A1228" s="94" t="s">
        <v>1230</v>
      </c>
      <c r="C1228" s="94" t="str">
        <f t="shared" si="19"/>
        <v>May 24</v>
      </c>
      <c r="D1228" s="94">
        <v>3256.2</v>
      </c>
      <c r="E1228" s="94">
        <v>7177.1</v>
      </c>
    </row>
    <row r="1229" spans="1:5" x14ac:dyDescent="0.25">
      <c r="A1229" s="94" t="s">
        <v>1231</v>
      </c>
      <c r="C1229" s="94" t="str">
        <f t="shared" si="19"/>
        <v>May 24</v>
      </c>
      <c r="D1229" s="94">
        <v>3271.6</v>
      </c>
      <c r="E1229" s="94">
        <v>7192</v>
      </c>
    </row>
    <row r="1230" spans="1:5" x14ac:dyDescent="0.25">
      <c r="A1230" s="94" t="s">
        <v>1232</v>
      </c>
      <c r="C1230" s="94" t="str">
        <f t="shared" si="19"/>
        <v>May 24</v>
      </c>
      <c r="D1230" s="94">
        <v>3376.9</v>
      </c>
      <c r="E1230" s="94">
        <v>7177.1</v>
      </c>
    </row>
    <row r="1231" spans="1:5" x14ac:dyDescent="0.25">
      <c r="A1231" s="94" t="s">
        <v>1233</v>
      </c>
      <c r="C1231" s="94" t="str">
        <f t="shared" si="19"/>
        <v>May 24</v>
      </c>
      <c r="D1231" s="94">
        <v>3327.1</v>
      </c>
      <c r="E1231" s="94">
        <v>7021.4</v>
      </c>
    </row>
    <row r="1232" spans="1:5" x14ac:dyDescent="0.25">
      <c r="A1232" s="94" t="s">
        <v>1234</v>
      </c>
      <c r="C1232" s="94" t="str">
        <f t="shared" si="19"/>
        <v>May 24</v>
      </c>
      <c r="D1232" s="94">
        <v>3297</v>
      </c>
      <c r="E1232" s="94">
        <v>7057.7</v>
      </c>
    </row>
    <row r="1233" spans="1:5" x14ac:dyDescent="0.25">
      <c r="A1233" s="94" t="s">
        <v>1235</v>
      </c>
      <c r="C1233" s="94" t="str">
        <f t="shared" si="19"/>
        <v>May 24</v>
      </c>
      <c r="D1233" s="94">
        <v>3020.6</v>
      </c>
      <c r="E1233" s="94">
        <v>7002.7</v>
      </c>
    </row>
    <row r="1234" spans="1:5" x14ac:dyDescent="0.25">
      <c r="A1234" s="94" t="s">
        <v>1236</v>
      </c>
      <c r="C1234" s="94" t="str">
        <f t="shared" si="19"/>
        <v>May 24</v>
      </c>
      <c r="D1234" s="94">
        <v>2974.2</v>
      </c>
      <c r="E1234" s="94">
        <v>7002.7</v>
      </c>
    </row>
    <row r="1235" spans="1:5" x14ac:dyDescent="0.25">
      <c r="A1235" s="94" t="s">
        <v>1237</v>
      </c>
      <c r="C1235" s="94" t="str">
        <f t="shared" si="19"/>
        <v>May 24</v>
      </c>
      <c r="D1235" s="94">
        <v>2799</v>
      </c>
      <c r="E1235" s="94">
        <v>7057.7</v>
      </c>
    </row>
    <row r="1236" spans="1:5" x14ac:dyDescent="0.25">
      <c r="A1236" s="94" t="s">
        <v>1238</v>
      </c>
      <c r="C1236" s="94" t="str">
        <f t="shared" si="19"/>
        <v>May 24</v>
      </c>
      <c r="D1236" s="94">
        <v>2804.5</v>
      </c>
      <c r="E1236" s="94">
        <v>7057.7</v>
      </c>
    </row>
    <row r="1237" spans="1:5" x14ac:dyDescent="0.25">
      <c r="A1237" s="94" t="s">
        <v>1239</v>
      </c>
      <c r="C1237" s="94" t="str">
        <f t="shared" si="19"/>
        <v>May 24</v>
      </c>
      <c r="D1237" s="94">
        <v>2720.5</v>
      </c>
      <c r="E1237" s="94">
        <v>7057.7</v>
      </c>
    </row>
    <row r="1238" spans="1:5" x14ac:dyDescent="0.25">
      <c r="A1238" s="94" t="s">
        <v>1240</v>
      </c>
      <c r="C1238" s="94" t="str">
        <f t="shared" si="19"/>
        <v>May 24</v>
      </c>
      <c r="D1238" s="94">
        <v>3146.1</v>
      </c>
      <c r="E1238" s="94">
        <v>7057.7</v>
      </c>
    </row>
    <row r="1239" spans="1:5" x14ac:dyDescent="0.25">
      <c r="A1239" s="94" t="s">
        <v>1241</v>
      </c>
      <c r="C1239" s="94" t="str">
        <f t="shared" si="19"/>
        <v>May 24</v>
      </c>
      <c r="D1239" s="94">
        <v>2874.3</v>
      </c>
      <c r="E1239" s="94">
        <v>7057.7</v>
      </c>
    </row>
    <row r="1240" spans="1:5" x14ac:dyDescent="0.25">
      <c r="A1240" s="94" t="s">
        <v>1242</v>
      </c>
      <c r="C1240" s="94" t="str">
        <f t="shared" si="19"/>
        <v>May 24</v>
      </c>
      <c r="D1240" s="94">
        <v>3254.5</v>
      </c>
      <c r="E1240" s="94">
        <v>7057.7</v>
      </c>
    </row>
    <row r="1241" spans="1:5" x14ac:dyDescent="0.25">
      <c r="A1241" s="94" t="s">
        <v>1243</v>
      </c>
      <c r="C1241" s="94" t="str">
        <f t="shared" si="19"/>
        <v>May 24</v>
      </c>
      <c r="D1241" s="94">
        <v>3344.7</v>
      </c>
      <c r="E1241" s="94">
        <v>7057.7</v>
      </c>
    </row>
    <row r="1242" spans="1:5" x14ac:dyDescent="0.25">
      <c r="A1242" s="94" t="s">
        <v>1244</v>
      </c>
      <c r="C1242" s="94" t="str">
        <f t="shared" si="19"/>
        <v>May 24</v>
      </c>
      <c r="D1242" s="94">
        <v>2933.7</v>
      </c>
      <c r="E1242" s="94">
        <v>7070.1</v>
      </c>
    </row>
    <row r="1243" spans="1:5" x14ac:dyDescent="0.25">
      <c r="A1243" s="94" t="s">
        <v>1245</v>
      </c>
      <c r="C1243" s="94" t="str">
        <f t="shared" si="19"/>
        <v>May 24</v>
      </c>
      <c r="D1243" s="94">
        <v>2909</v>
      </c>
      <c r="E1243" s="94">
        <v>7070.1</v>
      </c>
    </row>
    <row r="1244" spans="1:5" x14ac:dyDescent="0.25">
      <c r="A1244" s="94" t="s">
        <v>1246</v>
      </c>
      <c r="C1244" s="94" t="str">
        <f t="shared" si="19"/>
        <v>May 24</v>
      </c>
      <c r="D1244" s="94">
        <v>2870.4</v>
      </c>
      <c r="E1244" s="94">
        <v>7070.1</v>
      </c>
    </row>
    <row r="1245" spans="1:5" x14ac:dyDescent="0.25">
      <c r="A1245" s="94" t="s">
        <v>1247</v>
      </c>
      <c r="C1245" s="94" t="str">
        <f t="shared" si="19"/>
        <v>May 24</v>
      </c>
      <c r="D1245" s="94">
        <v>2916.7</v>
      </c>
      <c r="E1245" s="94">
        <v>7070.1</v>
      </c>
    </row>
    <row r="1246" spans="1:5" x14ac:dyDescent="0.25">
      <c r="A1246" s="94" t="s">
        <v>1248</v>
      </c>
      <c r="C1246" s="94" t="str">
        <f t="shared" si="19"/>
        <v>May 24</v>
      </c>
      <c r="D1246" s="94">
        <v>2840.4</v>
      </c>
      <c r="E1246" s="94">
        <v>7070.1</v>
      </c>
    </row>
    <row r="1247" spans="1:5" x14ac:dyDescent="0.25">
      <c r="A1247" s="94" t="s">
        <v>1249</v>
      </c>
      <c r="C1247" s="94" t="str">
        <f t="shared" si="19"/>
        <v>May 24</v>
      </c>
      <c r="D1247" s="94">
        <v>2886.1</v>
      </c>
      <c r="E1247" s="94">
        <v>7015.1</v>
      </c>
    </row>
    <row r="1248" spans="1:5" x14ac:dyDescent="0.25">
      <c r="A1248" s="94" t="s">
        <v>1250</v>
      </c>
      <c r="C1248" s="94" t="str">
        <f t="shared" si="19"/>
        <v>May 24</v>
      </c>
      <c r="D1248" s="94">
        <v>3086.4</v>
      </c>
      <c r="E1248" s="94">
        <v>7070.1</v>
      </c>
    </row>
    <row r="1249" spans="1:5" x14ac:dyDescent="0.25">
      <c r="A1249" s="94" t="s">
        <v>1251</v>
      </c>
      <c r="C1249" s="94" t="str">
        <f t="shared" si="19"/>
        <v>Jun 24</v>
      </c>
      <c r="D1249" s="94">
        <v>2513.5</v>
      </c>
      <c r="E1249" s="94">
        <v>7070.1</v>
      </c>
    </row>
    <row r="1250" spans="1:5" x14ac:dyDescent="0.25">
      <c r="A1250" s="94" t="s">
        <v>1252</v>
      </c>
      <c r="C1250" s="94" t="str">
        <f t="shared" si="19"/>
        <v>Jun 24</v>
      </c>
      <c r="D1250" s="94">
        <v>2563.1</v>
      </c>
      <c r="E1250" s="94">
        <v>7070.1</v>
      </c>
    </row>
    <row r="1251" spans="1:5" x14ac:dyDescent="0.25">
      <c r="A1251" s="94" t="s">
        <v>1253</v>
      </c>
      <c r="C1251" s="94" t="str">
        <f t="shared" si="19"/>
        <v>Jun 24</v>
      </c>
      <c r="D1251" s="94">
        <v>2736.4</v>
      </c>
      <c r="E1251" s="94">
        <v>7070.1</v>
      </c>
    </row>
    <row r="1252" spans="1:5" x14ac:dyDescent="0.25">
      <c r="A1252" s="94" t="s">
        <v>1254</v>
      </c>
      <c r="C1252" s="94" t="str">
        <f t="shared" si="19"/>
        <v>Jun 24</v>
      </c>
      <c r="D1252" s="94">
        <v>2986.1</v>
      </c>
      <c r="E1252" s="94">
        <v>7070.1</v>
      </c>
    </row>
    <row r="1253" spans="1:5" x14ac:dyDescent="0.25">
      <c r="A1253" s="94" t="s">
        <v>1255</v>
      </c>
      <c r="C1253" s="94" t="str">
        <f t="shared" si="19"/>
        <v>Jun 24</v>
      </c>
      <c r="D1253" s="94">
        <v>2907.5</v>
      </c>
      <c r="E1253" s="94">
        <v>7070.1</v>
      </c>
    </row>
    <row r="1254" spans="1:5" x14ac:dyDescent="0.25">
      <c r="A1254" s="94" t="s">
        <v>1256</v>
      </c>
      <c r="C1254" s="94" t="str">
        <f t="shared" si="19"/>
        <v>Jun 24</v>
      </c>
      <c r="D1254" s="94">
        <v>3075.6</v>
      </c>
      <c r="E1254" s="94">
        <v>7070.1</v>
      </c>
    </row>
    <row r="1255" spans="1:5" x14ac:dyDescent="0.25">
      <c r="A1255" s="94" t="s">
        <v>1257</v>
      </c>
      <c r="C1255" s="94" t="str">
        <f t="shared" si="19"/>
        <v>Jun 24</v>
      </c>
      <c r="D1255" s="94">
        <v>2982.9</v>
      </c>
      <c r="E1255" s="94">
        <v>7070.1</v>
      </c>
    </row>
    <row r="1256" spans="1:5" x14ac:dyDescent="0.25">
      <c r="A1256" s="94" t="s">
        <v>1258</v>
      </c>
      <c r="C1256" s="94" t="str">
        <f t="shared" si="19"/>
        <v>Jun 24</v>
      </c>
      <c r="D1256" s="94">
        <v>2548</v>
      </c>
      <c r="E1256" s="94">
        <v>7070.1</v>
      </c>
    </row>
    <row r="1257" spans="1:5" x14ac:dyDescent="0.25">
      <c r="A1257" s="94" t="s">
        <v>1259</v>
      </c>
      <c r="C1257" s="94" t="str">
        <f t="shared" si="19"/>
        <v>Jun 24</v>
      </c>
      <c r="D1257" s="94">
        <v>2605.1999999999998</v>
      </c>
      <c r="E1257" s="94">
        <v>7070.1</v>
      </c>
    </row>
    <row r="1258" spans="1:5" x14ac:dyDescent="0.25">
      <c r="A1258" s="94" t="s">
        <v>1260</v>
      </c>
      <c r="C1258" s="94" t="str">
        <f t="shared" si="19"/>
        <v>Jun 24</v>
      </c>
      <c r="D1258" s="94">
        <v>2655.6</v>
      </c>
      <c r="E1258" s="94">
        <v>7015.1</v>
      </c>
    </row>
    <row r="1259" spans="1:5" x14ac:dyDescent="0.25">
      <c r="A1259" s="94" t="s">
        <v>1261</v>
      </c>
      <c r="C1259" s="94" t="str">
        <f t="shared" si="19"/>
        <v>Jun 24</v>
      </c>
      <c r="D1259" s="94">
        <v>2471.1</v>
      </c>
      <c r="E1259" s="94">
        <v>7015.1</v>
      </c>
    </row>
    <row r="1260" spans="1:5" x14ac:dyDescent="0.25">
      <c r="A1260" s="94" t="s">
        <v>1262</v>
      </c>
      <c r="C1260" s="94" t="str">
        <f t="shared" si="19"/>
        <v>Jun 24</v>
      </c>
      <c r="D1260" s="94">
        <v>2863.6</v>
      </c>
      <c r="E1260" s="94">
        <v>7015.1</v>
      </c>
    </row>
    <row r="1261" spans="1:5" x14ac:dyDescent="0.25">
      <c r="A1261" s="94" t="s">
        <v>1263</v>
      </c>
      <c r="C1261" s="94" t="str">
        <f t="shared" si="19"/>
        <v>Jun 24</v>
      </c>
      <c r="D1261" s="94">
        <v>2837.6</v>
      </c>
      <c r="E1261" s="94">
        <v>7014.7</v>
      </c>
    </row>
    <row r="1262" spans="1:5" x14ac:dyDescent="0.25">
      <c r="A1262" s="94" t="s">
        <v>1264</v>
      </c>
      <c r="C1262" s="94" t="str">
        <f t="shared" si="19"/>
        <v>Jun 24</v>
      </c>
      <c r="D1262" s="94">
        <v>3058.2</v>
      </c>
      <c r="E1262" s="94">
        <v>7014.5</v>
      </c>
    </row>
    <row r="1263" spans="1:5" x14ac:dyDescent="0.25">
      <c r="A1263" s="94" t="s">
        <v>1265</v>
      </c>
      <c r="C1263" s="94" t="str">
        <f t="shared" si="19"/>
        <v>Jun 24</v>
      </c>
      <c r="D1263" s="94">
        <v>2749.4</v>
      </c>
      <c r="E1263" s="94">
        <v>7014.7</v>
      </c>
    </row>
    <row r="1264" spans="1:5" x14ac:dyDescent="0.25">
      <c r="A1264" s="94" t="s">
        <v>1266</v>
      </c>
      <c r="C1264" s="94" t="str">
        <f t="shared" si="19"/>
        <v>Jun 24</v>
      </c>
      <c r="D1264" s="94">
        <v>2685.7</v>
      </c>
      <c r="E1264" s="94">
        <v>7039.8</v>
      </c>
    </row>
    <row r="1265" spans="1:5" x14ac:dyDescent="0.25">
      <c r="A1265" s="94" t="s">
        <v>1267</v>
      </c>
      <c r="C1265" s="94" t="str">
        <f t="shared" si="19"/>
        <v>Jun 24</v>
      </c>
      <c r="D1265" s="94">
        <v>2742.9</v>
      </c>
      <c r="E1265" s="94">
        <v>7039.9</v>
      </c>
    </row>
    <row r="1266" spans="1:5" x14ac:dyDescent="0.25">
      <c r="A1266" s="94" t="s">
        <v>1268</v>
      </c>
      <c r="C1266" s="94" t="str">
        <f t="shared" si="19"/>
        <v>Jun 24</v>
      </c>
      <c r="D1266" s="94">
        <v>3039.4</v>
      </c>
      <c r="E1266" s="94">
        <v>7040.1</v>
      </c>
    </row>
    <row r="1267" spans="1:5" x14ac:dyDescent="0.25">
      <c r="A1267" s="94" t="s">
        <v>1269</v>
      </c>
      <c r="C1267" s="94" t="str">
        <f t="shared" si="19"/>
        <v>Jun 24</v>
      </c>
      <c r="D1267" s="94">
        <v>3009.8</v>
      </c>
      <c r="E1267" s="94">
        <v>7040.2</v>
      </c>
    </row>
    <row r="1268" spans="1:5" x14ac:dyDescent="0.25">
      <c r="A1268" s="94" t="s">
        <v>1270</v>
      </c>
      <c r="C1268" s="94" t="str">
        <f t="shared" si="19"/>
        <v>Jun 24</v>
      </c>
      <c r="D1268" s="94">
        <v>2888.4</v>
      </c>
      <c r="E1268" s="94">
        <v>7040.3</v>
      </c>
    </row>
    <row r="1269" spans="1:5" x14ac:dyDescent="0.25">
      <c r="A1269" s="94" t="s">
        <v>1271</v>
      </c>
      <c r="C1269" s="94" t="str">
        <f t="shared" si="19"/>
        <v>Jun 24</v>
      </c>
      <c r="D1269" s="94">
        <v>2880</v>
      </c>
      <c r="E1269" s="94">
        <v>7040.1</v>
      </c>
    </row>
    <row r="1270" spans="1:5" x14ac:dyDescent="0.25">
      <c r="A1270" s="94" t="s">
        <v>1272</v>
      </c>
      <c r="C1270" s="94" t="str">
        <f t="shared" si="19"/>
        <v>Jun 24</v>
      </c>
      <c r="D1270" s="94">
        <v>2706.3</v>
      </c>
      <c r="E1270" s="94">
        <v>7040.2</v>
      </c>
    </row>
    <row r="1271" spans="1:5" x14ac:dyDescent="0.25">
      <c r="A1271" s="94" t="s">
        <v>1273</v>
      </c>
      <c r="C1271" s="94" t="str">
        <f t="shared" si="19"/>
        <v>Jun 24</v>
      </c>
      <c r="D1271" s="94">
        <v>2586.8000000000002</v>
      </c>
      <c r="E1271" s="94">
        <v>7039.6</v>
      </c>
    </row>
    <row r="1272" spans="1:5" x14ac:dyDescent="0.25">
      <c r="A1272" s="94" t="s">
        <v>1274</v>
      </c>
      <c r="C1272" s="94" t="str">
        <f t="shared" si="19"/>
        <v>Jun 24</v>
      </c>
      <c r="D1272" s="94">
        <v>2702.8</v>
      </c>
      <c r="E1272" s="94">
        <v>7219.9</v>
      </c>
    </row>
    <row r="1273" spans="1:5" x14ac:dyDescent="0.25">
      <c r="A1273" s="94" t="s">
        <v>1275</v>
      </c>
      <c r="C1273" s="94" t="str">
        <f t="shared" si="19"/>
        <v>Jun 24</v>
      </c>
      <c r="D1273" s="94">
        <v>2672.9</v>
      </c>
      <c r="E1273" s="94">
        <v>7037.1</v>
      </c>
    </row>
    <row r="1274" spans="1:5" x14ac:dyDescent="0.25">
      <c r="A1274" s="94" t="s">
        <v>1276</v>
      </c>
      <c r="C1274" s="94" t="str">
        <f t="shared" si="19"/>
        <v>Jun 24</v>
      </c>
      <c r="D1274" s="94">
        <v>2818.1</v>
      </c>
      <c r="E1274" s="94">
        <v>7037.2</v>
      </c>
    </row>
    <row r="1275" spans="1:5" x14ac:dyDescent="0.25">
      <c r="A1275" s="94" t="s">
        <v>1277</v>
      </c>
      <c r="C1275" s="94" t="str">
        <f t="shared" si="19"/>
        <v>Jun 24</v>
      </c>
      <c r="D1275" s="94">
        <v>3020.3</v>
      </c>
      <c r="E1275" s="94">
        <v>7037.2</v>
      </c>
    </row>
    <row r="1276" spans="1:5" x14ac:dyDescent="0.25">
      <c r="A1276" s="94" t="s">
        <v>1278</v>
      </c>
      <c r="C1276" s="94" t="str">
        <f t="shared" si="19"/>
        <v>Jun 24</v>
      </c>
      <c r="D1276" s="94">
        <v>2951.9</v>
      </c>
      <c r="E1276" s="94">
        <v>7037.2</v>
      </c>
    </row>
    <row r="1277" spans="1:5" x14ac:dyDescent="0.25">
      <c r="A1277" s="94" t="s">
        <v>1279</v>
      </c>
      <c r="C1277" s="94" t="str">
        <f t="shared" si="19"/>
        <v>Jun 24</v>
      </c>
      <c r="D1277" s="94">
        <v>2662.6</v>
      </c>
      <c r="E1277" s="94">
        <v>7067.2</v>
      </c>
    </row>
    <row r="1278" spans="1:5" x14ac:dyDescent="0.25">
      <c r="A1278" s="94" t="s">
        <v>1280</v>
      </c>
      <c r="C1278" s="94" t="str">
        <f t="shared" si="19"/>
        <v>Jun 24</v>
      </c>
      <c r="D1278" s="94">
        <v>2612.4</v>
      </c>
      <c r="E1278" s="94">
        <v>7067.2</v>
      </c>
    </row>
    <row r="1279" spans="1:5" x14ac:dyDescent="0.25">
      <c r="A1279" s="94" t="s">
        <v>1281</v>
      </c>
      <c r="C1279" s="94" t="str">
        <f t="shared" si="19"/>
        <v>Jul 24</v>
      </c>
      <c r="D1279" s="94">
        <v>2853.5</v>
      </c>
      <c r="E1279" s="94">
        <v>7067.2</v>
      </c>
    </row>
    <row r="1280" spans="1:5" x14ac:dyDescent="0.25">
      <c r="A1280" s="94" t="s">
        <v>1282</v>
      </c>
      <c r="C1280" s="94" t="str">
        <f t="shared" si="19"/>
        <v>Jul 24</v>
      </c>
      <c r="D1280" s="94">
        <v>2792.4</v>
      </c>
      <c r="E1280" s="94">
        <v>7067.3</v>
      </c>
    </row>
    <row r="1281" spans="1:5" x14ac:dyDescent="0.25">
      <c r="A1281" s="94" t="s">
        <v>1283</v>
      </c>
      <c r="C1281" s="94" t="str">
        <f t="shared" si="19"/>
        <v>Jul 24</v>
      </c>
      <c r="D1281" s="94">
        <v>3029.5</v>
      </c>
      <c r="E1281" s="94">
        <v>7067.4</v>
      </c>
    </row>
    <row r="1282" spans="1:5" x14ac:dyDescent="0.25">
      <c r="A1282" s="94" t="s">
        <v>1284</v>
      </c>
      <c r="C1282" s="94" t="str">
        <f t="shared" ref="C1282:C1345" si="20">TEXT(A1282, "mmm yy")</f>
        <v>Jul 24</v>
      </c>
      <c r="D1282" s="94">
        <v>2872.3</v>
      </c>
      <c r="E1282" s="94">
        <v>7068.9</v>
      </c>
    </row>
    <row r="1283" spans="1:5" x14ac:dyDescent="0.25">
      <c r="A1283" s="94" t="s">
        <v>1285</v>
      </c>
      <c r="C1283" s="94" t="str">
        <f t="shared" si="20"/>
        <v>Jul 24</v>
      </c>
      <c r="D1283" s="94">
        <v>2877.7</v>
      </c>
      <c r="E1283" s="94">
        <v>7069.8</v>
      </c>
    </row>
    <row r="1284" spans="1:5" x14ac:dyDescent="0.25">
      <c r="A1284" s="94" t="s">
        <v>1286</v>
      </c>
      <c r="C1284" s="94" t="str">
        <f t="shared" si="20"/>
        <v>Jul 24</v>
      </c>
      <c r="D1284" s="94">
        <v>2453.1999999999998</v>
      </c>
      <c r="E1284" s="94">
        <v>7069.8</v>
      </c>
    </row>
    <row r="1285" spans="1:5" x14ac:dyDescent="0.25">
      <c r="A1285" s="94" t="s">
        <v>1287</v>
      </c>
      <c r="C1285" s="94" t="str">
        <f t="shared" si="20"/>
        <v>Jul 24</v>
      </c>
      <c r="D1285" s="94">
        <v>2487.6</v>
      </c>
      <c r="E1285" s="94">
        <v>7069.9</v>
      </c>
    </row>
    <row r="1286" spans="1:5" x14ac:dyDescent="0.25">
      <c r="A1286" s="94" t="s">
        <v>1288</v>
      </c>
      <c r="C1286" s="94" t="str">
        <f t="shared" si="20"/>
        <v>Jul 24</v>
      </c>
      <c r="D1286" s="94">
        <v>3003.1</v>
      </c>
      <c r="E1286" s="94">
        <v>7069.9</v>
      </c>
    </row>
    <row r="1287" spans="1:5" x14ac:dyDescent="0.25">
      <c r="A1287" s="94" t="s">
        <v>1289</v>
      </c>
      <c r="C1287" s="94" t="str">
        <f t="shared" si="20"/>
        <v>Jul 24</v>
      </c>
      <c r="D1287" s="94">
        <v>3014.1</v>
      </c>
      <c r="E1287" s="94">
        <v>7070</v>
      </c>
    </row>
    <row r="1288" spans="1:5" x14ac:dyDescent="0.25">
      <c r="A1288" s="94" t="s">
        <v>1290</v>
      </c>
      <c r="C1288" s="94" t="str">
        <f t="shared" si="20"/>
        <v>Jul 24</v>
      </c>
      <c r="D1288" s="94">
        <v>2844.2</v>
      </c>
      <c r="E1288" s="94">
        <v>7070</v>
      </c>
    </row>
    <row r="1289" spans="1:5" x14ac:dyDescent="0.25">
      <c r="A1289" s="94" t="s">
        <v>1291</v>
      </c>
      <c r="C1289" s="94" t="str">
        <f t="shared" si="20"/>
        <v>Jul 24</v>
      </c>
      <c r="D1289" s="94">
        <v>2923.5</v>
      </c>
      <c r="E1289" s="94">
        <v>7070</v>
      </c>
    </row>
    <row r="1290" spans="1:5" x14ac:dyDescent="0.25">
      <c r="A1290" s="94" t="s">
        <v>1292</v>
      </c>
      <c r="C1290" s="94" t="str">
        <f t="shared" si="20"/>
        <v>Jul 24</v>
      </c>
      <c r="D1290" s="94">
        <v>2862.6</v>
      </c>
      <c r="E1290" s="94">
        <v>7080.3</v>
      </c>
    </row>
    <row r="1291" spans="1:5" x14ac:dyDescent="0.25">
      <c r="A1291" s="94" t="s">
        <v>1293</v>
      </c>
      <c r="C1291" s="94" t="str">
        <f t="shared" si="20"/>
        <v>Jul 24</v>
      </c>
      <c r="D1291" s="94">
        <v>2402.8000000000002</v>
      </c>
      <c r="E1291" s="94">
        <v>7078.5</v>
      </c>
    </row>
    <row r="1292" spans="1:5" x14ac:dyDescent="0.25">
      <c r="A1292" s="94" t="s">
        <v>1294</v>
      </c>
      <c r="C1292" s="94" t="str">
        <f t="shared" si="20"/>
        <v>Jul 24</v>
      </c>
      <c r="D1292" s="94">
        <v>2484.8000000000002</v>
      </c>
      <c r="E1292" s="94">
        <v>7078.6</v>
      </c>
    </row>
    <row r="1293" spans="1:5" x14ac:dyDescent="0.25">
      <c r="A1293" s="94" t="s">
        <v>1295</v>
      </c>
      <c r="C1293" s="94" t="str">
        <f t="shared" si="20"/>
        <v>Jul 24</v>
      </c>
      <c r="D1293" s="94">
        <v>2714.4</v>
      </c>
      <c r="E1293" s="94">
        <v>7078.6</v>
      </c>
    </row>
    <row r="1294" spans="1:5" x14ac:dyDescent="0.25">
      <c r="A1294" s="94" t="s">
        <v>1296</v>
      </c>
      <c r="C1294" s="94" t="str">
        <f t="shared" si="20"/>
        <v>Jul 24</v>
      </c>
      <c r="D1294" s="94">
        <v>2731.6</v>
      </c>
      <c r="E1294" s="94">
        <v>7078.7</v>
      </c>
    </row>
    <row r="1295" spans="1:5" x14ac:dyDescent="0.25">
      <c r="A1295" s="94" t="s">
        <v>1297</v>
      </c>
      <c r="C1295" s="94" t="str">
        <f t="shared" si="20"/>
        <v>Jul 24</v>
      </c>
      <c r="D1295" s="94">
        <v>2848.7</v>
      </c>
      <c r="E1295" s="94">
        <v>7078.5</v>
      </c>
    </row>
    <row r="1296" spans="1:5" x14ac:dyDescent="0.25">
      <c r="A1296" s="94" t="s">
        <v>1298</v>
      </c>
      <c r="C1296" s="94" t="str">
        <f t="shared" si="20"/>
        <v>Jul 24</v>
      </c>
      <c r="D1296" s="94">
        <v>2969.1</v>
      </c>
      <c r="E1296" s="94">
        <v>7023.5</v>
      </c>
    </row>
    <row r="1297" spans="1:5" x14ac:dyDescent="0.25">
      <c r="A1297" s="94" t="s">
        <v>1299</v>
      </c>
      <c r="C1297" s="94" t="str">
        <f t="shared" si="20"/>
        <v>Jul 24</v>
      </c>
      <c r="D1297" s="94">
        <v>3111.6</v>
      </c>
      <c r="E1297" s="94">
        <v>7078.5</v>
      </c>
    </row>
    <row r="1298" spans="1:5" x14ac:dyDescent="0.25">
      <c r="A1298" s="94" t="s">
        <v>1300</v>
      </c>
      <c r="C1298" s="94" t="str">
        <f t="shared" si="20"/>
        <v>Jul 24</v>
      </c>
      <c r="D1298" s="94">
        <v>2655.5</v>
      </c>
      <c r="E1298" s="94">
        <v>7078.5</v>
      </c>
    </row>
    <row r="1299" spans="1:5" x14ac:dyDescent="0.25">
      <c r="A1299" s="94" t="s">
        <v>1301</v>
      </c>
      <c r="C1299" s="94" t="str">
        <f t="shared" si="20"/>
        <v>Jul 24</v>
      </c>
      <c r="D1299" s="94">
        <v>2751.6</v>
      </c>
      <c r="E1299" s="94">
        <v>7066.2</v>
      </c>
    </row>
    <row r="1300" spans="1:5" x14ac:dyDescent="0.25">
      <c r="A1300" s="94" t="s">
        <v>1302</v>
      </c>
      <c r="C1300" s="94" t="str">
        <f t="shared" si="20"/>
        <v>Jul 24</v>
      </c>
      <c r="D1300" s="94">
        <v>2806.8</v>
      </c>
      <c r="E1300" s="94">
        <v>7066.1</v>
      </c>
    </row>
    <row r="1301" spans="1:5" x14ac:dyDescent="0.25">
      <c r="A1301" s="94" t="s">
        <v>1303</v>
      </c>
      <c r="C1301" s="94" t="str">
        <f t="shared" si="20"/>
        <v>Jul 24</v>
      </c>
      <c r="D1301" s="94">
        <v>2696.1</v>
      </c>
      <c r="E1301" s="94">
        <v>7065.8</v>
      </c>
    </row>
    <row r="1302" spans="1:5" x14ac:dyDescent="0.25">
      <c r="A1302" s="94" t="s">
        <v>1304</v>
      </c>
      <c r="C1302" s="94" t="str">
        <f t="shared" si="20"/>
        <v>Jul 24</v>
      </c>
      <c r="D1302" s="94">
        <v>2886.9</v>
      </c>
      <c r="E1302" s="94">
        <v>7065.9</v>
      </c>
    </row>
    <row r="1303" spans="1:5" x14ac:dyDescent="0.25">
      <c r="A1303" s="94" t="s">
        <v>1305</v>
      </c>
      <c r="C1303" s="94" t="str">
        <f t="shared" si="20"/>
        <v>Jul 24</v>
      </c>
      <c r="D1303" s="94">
        <v>2725.9</v>
      </c>
      <c r="E1303" s="94">
        <v>7065.9</v>
      </c>
    </row>
    <row r="1304" spans="1:5" x14ac:dyDescent="0.25">
      <c r="A1304" s="94" t="s">
        <v>1306</v>
      </c>
      <c r="C1304" s="94" t="str">
        <f t="shared" si="20"/>
        <v>Jul 24</v>
      </c>
      <c r="D1304" s="94">
        <v>2618.6999999999998</v>
      </c>
      <c r="E1304" s="94">
        <v>7065.9</v>
      </c>
    </row>
    <row r="1305" spans="1:5" x14ac:dyDescent="0.25">
      <c r="A1305" s="94" t="s">
        <v>1307</v>
      </c>
      <c r="C1305" s="94" t="str">
        <f t="shared" si="20"/>
        <v>Jul 24</v>
      </c>
      <c r="D1305" s="94">
        <v>2352.3000000000002</v>
      </c>
      <c r="E1305" s="94">
        <v>7065.9</v>
      </c>
    </row>
    <row r="1306" spans="1:5" x14ac:dyDescent="0.25">
      <c r="A1306" s="94" t="s">
        <v>1308</v>
      </c>
      <c r="C1306" s="94" t="str">
        <f t="shared" si="20"/>
        <v>Jul 24</v>
      </c>
      <c r="D1306" s="94">
        <v>2318.4</v>
      </c>
      <c r="E1306" s="94">
        <v>7065.9</v>
      </c>
    </row>
    <row r="1307" spans="1:5" x14ac:dyDescent="0.25">
      <c r="A1307" s="94" t="s">
        <v>1309</v>
      </c>
      <c r="C1307" s="94" t="str">
        <f t="shared" si="20"/>
        <v>Jul 24</v>
      </c>
      <c r="D1307" s="94">
        <v>2395</v>
      </c>
      <c r="E1307" s="94">
        <v>7066</v>
      </c>
    </row>
    <row r="1308" spans="1:5" x14ac:dyDescent="0.25">
      <c r="A1308" s="94" t="s">
        <v>1310</v>
      </c>
      <c r="C1308" s="94" t="str">
        <f t="shared" si="20"/>
        <v>Jul 24</v>
      </c>
      <c r="D1308" s="94">
        <v>2503</v>
      </c>
      <c r="E1308" s="94">
        <v>7066</v>
      </c>
    </row>
    <row r="1309" spans="1:5" x14ac:dyDescent="0.25">
      <c r="A1309" s="94" t="s">
        <v>1311</v>
      </c>
      <c r="C1309" s="94" t="str">
        <f t="shared" si="20"/>
        <v>Jul 24</v>
      </c>
      <c r="D1309" s="94">
        <v>2477.8000000000002</v>
      </c>
      <c r="E1309" s="94">
        <v>7066.1</v>
      </c>
    </row>
    <row r="1310" spans="1:5" x14ac:dyDescent="0.25">
      <c r="A1310" s="94" t="s">
        <v>1312</v>
      </c>
      <c r="C1310" s="94" t="str">
        <f t="shared" si="20"/>
        <v>Aug 24</v>
      </c>
      <c r="D1310" s="94">
        <v>2419.4</v>
      </c>
      <c r="E1310" s="94">
        <v>7065.7</v>
      </c>
    </row>
    <row r="1311" spans="1:5" x14ac:dyDescent="0.25">
      <c r="A1311" s="94" t="s">
        <v>1313</v>
      </c>
      <c r="C1311" s="94" t="str">
        <f t="shared" si="20"/>
        <v>Aug 24</v>
      </c>
      <c r="D1311" s="94">
        <v>2324.1999999999998</v>
      </c>
      <c r="E1311" s="94">
        <v>7066.9</v>
      </c>
    </row>
    <row r="1312" spans="1:5" x14ac:dyDescent="0.25">
      <c r="A1312" s="94" t="s">
        <v>1314</v>
      </c>
      <c r="C1312" s="94" t="str">
        <f t="shared" si="20"/>
        <v>Aug 24</v>
      </c>
      <c r="D1312" s="94">
        <v>2304.8000000000002</v>
      </c>
      <c r="E1312" s="94">
        <v>7066.6</v>
      </c>
    </row>
    <row r="1313" spans="1:5" x14ac:dyDescent="0.25">
      <c r="A1313" s="94" t="s">
        <v>1315</v>
      </c>
      <c r="C1313" s="94" t="str">
        <f t="shared" si="20"/>
        <v>Aug 24</v>
      </c>
      <c r="D1313" s="94">
        <v>2426.6999999999998</v>
      </c>
      <c r="E1313" s="94">
        <v>7066.6</v>
      </c>
    </row>
    <row r="1314" spans="1:5" x14ac:dyDescent="0.25">
      <c r="A1314" s="94" t="s">
        <v>1316</v>
      </c>
      <c r="C1314" s="94" t="str">
        <f t="shared" si="20"/>
        <v>Aug 24</v>
      </c>
      <c r="D1314" s="94">
        <v>2203.1</v>
      </c>
      <c r="E1314" s="94">
        <v>7066.7</v>
      </c>
    </row>
    <row r="1315" spans="1:5" x14ac:dyDescent="0.25">
      <c r="A1315" s="94" t="s">
        <v>1317</v>
      </c>
      <c r="C1315" s="94" t="str">
        <f t="shared" si="20"/>
        <v>Aug 24</v>
      </c>
      <c r="D1315" s="94">
        <v>2788.7</v>
      </c>
      <c r="E1315" s="94">
        <v>7067</v>
      </c>
    </row>
    <row r="1316" spans="1:5" x14ac:dyDescent="0.25">
      <c r="A1316" s="94" t="s">
        <v>1318</v>
      </c>
      <c r="C1316" s="94" t="str">
        <f t="shared" si="20"/>
        <v>Aug 24</v>
      </c>
      <c r="D1316" s="94">
        <v>2296.9</v>
      </c>
      <c r="E1316" s="94">
        <v>7067</v>
      </c>
    </row>
    <row r="1317" spans="1:5" x14ac:dyDescent="0.25">
      <c r="A1317" s="94" t="s">
        <v>1319</v>
      </c>
      <c r="C1317" s="94" t="str">
        <f t="shared" si="20"/>
        <v>Aug 24</v>
      </c>
      <c r="D1317" s="94">
        <v>2171.6</v>
      </c>
      <c r="E1317" s="94">
        <v>7067</v>
      </c>
    </row>
    <row r="1318" spans="1:5" x14ac:dyDescent="0.25">
      <c r="A1318" s="94" t="s">
        <v>1320</v>
      </c>
      <c r="C1318" s="94" t="str">
        <f t="shared" si="20"/>
        <v>Aug 24</v>
      </c>
      <c r="D1318" s="94">
        <v>2220.6</v>
      </c>
      <c r="E1318" s="94">
        <v>7067.1</v>
      </c>
    </row>
    <row r="1319" spans="1:5" x14ac:dyDescent="0.25">
      <c r="A1319" s="94" t="s">
        <v>1321</v>
      </c>
      <c r="C1319" s="94" t="str">
        <f t="shared" si="20"/>
        <v>Aug 24</v>
      </c>
      <c r="D1319" s="94">
        <v>2081.9</v>
      </c>
      <c r="E1319" s="94">
        <v>7066.6</v>
      </c>
    </row>
    <row r="1320" spans="1:5" x14ac:dyDescent="0.25">
      <c r="A1320" s="94" t="s">
        <v>1322</v>
      </c>
      <c r="C1320" s="94" t="str">
        <f t="shared" si="20"/>
        <v>Aug 24</v>
      </c>
      <c r="D1320" s="94">
        <v>2088.1999999999998</v>
      </c>
      <c r="E1320" s="94">
        <v>7064.5</v>
      </c>
    </row>
    <row r="1321" spans="1:5" x14ac:dyDescent="0.25">
      <c r="A1321" s="94" t="s">
        <v>1323</v>
      </c>
      <c r="C1321" s="94" t="str">
        <f t="shared" si="20"/>
        <v>Aug 24</v>
      </c>
      <c r="D1321" s="94">
        <v>2444</v>
      </c>
      <c r="E1321" s="94">
        <v>7065.6</v>
      </c>
    </row>
    <row r="1322" spans="1:5" x14ac:dyDescent="0.25">
      <c r="A1322" s="94" t="s">
        <v>1324</v>
      </c>
      <c r="C1322" s="94" t="str">
        <f t="shared" si="20"/>
        <v>Aug 24</v>
      </c>
      <c r="D1322" s="94">
        <v>2474.4</v>
      </c>
      <c r="E1322" s="94">
        <v>7065.8</v>
      </c>
    </row>
    <row r="1323" spans="1:5" x14ac:dyDescent="0.25">
      <c r="A1323" s="94" t="s">
        <v>1325</v>
      </c>
      <c r="C1323" s="94" t="str">
        <f t="shared" si="20"/>
        <v>Aug 24</v>
      </c>
      <c r="D1323" s="94">
        <v>2497.8000000000002</v>
      </c>
      <c r="E1323" s="94">
        <v>7065.8</v>
      </c>
    </row>
    <row r="1324" spans="1:5" x14ac:dyDescent="0.25">
      <c r="A1324" s="94" t="s">
        <v>1326</v>
      </c>
      <c r="C1324" s="94" t="str">
        <f t="shared" si="20"/>
        <v>Aug 24</v>
      </c>
      <c r="D1324" s="94">
        <v>2557.4</v>
      </c>
      <c r="E1324" s="94">
        <v>7065.8</v>
      </c>
    </row>
    <row r="1325" spans="1:5" x14ac:dyDescent="0.25">
      <c r="A1325" s="94" t="s">
        <v>1327</v>
      </c>
      <c r="C1325" s="94" t="str">
        <f t="shared" si="20"/>
        <v>Aug 24</v>
      </c>
      <c r="D1325" s="94">
        <v>2530.5</v>
      </c>
      <c r="E1325" s="94">
        <v>7065.9</v>
      </c>
    </row>
    <row r="1326" spans="1:5" x14ac:dyDescent="0.25">
      <c r="A1326" s="94" t="s">
        <v>1328</v>
      </c>
      <c r="C1326" s="94" t="str">
        <f t="shared" si="20"/>
        <v>Aug 24</v>
      </c>
      <c r="D1326" s="94">
        <v>2492.3000000000002</v>
      </c>
      <c r="E1326" s="94">
        <v>7066.1</v>
      </c>
    </row>
    <row r="1327" spans="1:5" x14ac:dyDescent="0.25">
      <c r="A1327" s="94" t="s">
        <v>1329</v>
      </c>
      <c r="C1327" s="94" t="str">
        <f t="shared" si="20"/>
        <v>Aug 24</v>
      </c>
      <c r="D1327" s="94">
        <v>2559.9</v>
      </c>
      <c r="E1327" s="94">
        <v>7066.4</v>
      </c>
    </row>
    <row r="1328" spans="1:5" x14ac:dyDescent="0.25">
      <c r="A1328" s="94" t="s">
        <v>1330</v>
      </c>
      <c r="C1328" s="94" t="str">
        <f t="shared" si="20"/>
        <v>Aug 24</v>
      </c>
      <c r="D1328" s="94">
        <v>2248.5</v>
      </c>
      <c r="E1328" s="94">
        <v>7067.1</v>
      </c>
    </row>
    <row r="1329" spans="1:5" x14ac:dyDescent="0.25">
      <c r="A1329" s="94" t="s">
        <v>1331</v>
      </c>
      <c r="C1329" s="94" t="str">
        <f t="shared" si="20"/>
        <v>Aug 24</v>
      </c>
      <c r="D1329" s="94">
        <v>2123.8000000000002</v>
      </c>
      <c r="E1329" s="94">
        <v>7067.2</v>
      </c>
    </row>
    <row r="1330" spans="1:5" x14ac:dyDescent="0.25">
      <c r="A1330" s="94" t="s">
        <v>1332</v>
      </c>
      <c r="C1330" s="94" t="str">
        <f t="shared" si="20"/>
        <v>Aug 24</v>
      </c>
      <c r="D1330" s="94">
        <v>2114.1</v>
      </c>
      <c r="E1330" s="94">
        <v>7064.1</v>
      </c>
    </row>
    <row r="1331" spans="1:5" x14ac:dyDescent="0.25">
      <c r="A1331" s="94" t="s">
        <v>1333</v>
      </c>
      <c r="C1331" s="94" t="str">
        <f t="shared" si="20"/>
        <v>Aug 24</v>
      </c>
      <c r="D1331" s="94">
        <v>2368.6</v>
      </c>
      <c r="E1331" s="94">
        <v>7063.9</v>
      </c>
    </row>
    <row r="1332" spans="1:5" x14ac:dyDescent="0.25">
      <c r="A1332" s="94" t="s">
        <v>1334</v>
      </c>
      <c r="C1332" s="94" t="str">
        <f t="shared" si="20"/>
        <v>Aug 24</v>
      </c>
      <c r="D1332" s="94">
        <v>2382.3000000000002</v>
      </c>
      <c r="E1332" s="94">
        <v>7067.3</v>
      </c>
    </row>
    <row r="1333" spans="1:5" x14ac:dyDescent="0.25">
      <c r="A1333" s="94" t="s">
        <v>1335</v>
      </c>
      <c r="C1333" s="94" t="str">
        <f t="shared" si="20"/>
        <v>Aug 24</v>
      </c>
      <c r="D1333" s="94">
        <v>2150.6999999999998</v>
      </c>
      <c r="E1333" s="94">
        <v>7067.4</v>
      </c>
    </row>
    <row r="1334" spans="1:5" x14ac:dyDescent="0.25">
      <c r="A1334" s="94" t="s">
        <v>1336</v>
      </c>
      <c r="C1334" s="94" t="str">
        <f t="shared" si="20"/>
        <v>Aug 24</v>
      </c>
      <c r="D1334" s="94">
        <v>2089.4</v>
      </c>
      <c r="E1334" s="94">
        <v>7067.5</v>
      </c>
    </row>
    <row r="1335" spans="1:5" x14ac:dyDescent="0.25">
      <c r="A1335" s="94" t="s">
        <v>1590</v>
      </c>
      <c r="C1335" s="94" t="str">
        <f t="shared" si="20"/>
        <v>Aug 24</v>
      </c>
      <c r="D1335" s="94">
        <v>2326.3000000000002</v>
      </c>
      <c r="E1335" s="94">
        <v>7070.3</v>
      </c>
    </row>
    <row r="1336" spans="1:5" x14ac:dyDescent="0.25">
      <c r="A1336" s="94" t="s">
        <v>1591</v>
      </c>
      <c r="C1336" s="94" t="str">
        <f t="shared" si="20"/>
        <v>Aug 24</v>
      </c>
      <c r="D1336" s="94">
        <v>2802.7</v>
      </c>
      <c r="E1336" s="94">
        <v>7330.3</v>
      </c>
    </row>
    <row r="1337" spans="1:5" x14ac:dyDescent="0.25">
      <c r="A1337" s="94" t="s">
        <v>1592</v>
      </c>
      <c r="C1337" s="94" t="str">
        <f t="shared" si="20"/>
        <v>Aug 24</v>
      </c>
      <c r="D1337" s="94">
        <v>2715.4</v>
      </c>
      <c r="E1337" s="94">
        <v>7330.3</v>
      </c>
    </row>
    <row r="1338" spans="1:5" x14ac:dyDescent="0.25">
      <c r="A1338" s="94" t="s">
        <v>1593</v>
      </c>
      <c r="C1338" s="94" t="str">
        <f t="shared" si="20"/>
        <v>Aug 24</v>
      </c>
      <c r="D1338" s="94">
        <v>2794.5</v>
      </c>
      <c r="E1338" s="94">
        <v>7330.2</v>
      </c>
    </row>
    <row r="1339" spans="1:5" x14ac:dyDescent="0.25">
      <c r="A1339" s="94" t="s">
        <v>1594</v>
      </c>
      <c r="C1339" s="94" t="str">
        <f t="shared" si="20"/>
        <v>Aug 24</v>
      </c>
      <c r="D1339" s="94">
        <v>2756.9</v>
      </c>
      <c r="E1339" s="94">
        <v>7330.3</v>
      </c>
    </row>
    <row r="1340" spans="1:5" x14ac:dyDescent="0.25">
      <c r="A1340" s="94" t="s">
        <v>1595</v>
      </c>
      <c r="C1340" s="94" t="str">
        <f t="shared" si="20"/>
        <v>Aug 24</v>
      </c>
      <c r="D1340" s="94">
        <v>2545</v>
      </c>
      <c r="E1340" s="94">
        <v>7330.3</v>
      </c>
    </row>
    <row r="1341" spans="1:5" x14ac:dyDescent="0.25">
      <c r="A1341" s="94" t="s">
        <v>1596</v>
      </c>
      <c r="C1341" s="94" t="str">
        <f t="shared" si="20"/>
        <v>Sept 24</v>
      </c>
      <c r="D1341" s="94">
        <v>2465.1999999999998</v>
      </c>
      <c r="E1341" s="94">
        <v>7330.3</v>
      </c>
    </row>
    <row r="1342" spans="1:5" x14ac:dyDescent="0.25">
      <c r="A1342" s="94" t="s">
        <v>1597</v>
      </c>
      <c r="C1342" s="94" t="str">
        <f t="shared" si="20"/>
        <v>Sept 24</v>
      </c>
      <c r="D1342" s="94">
        <v>3049.4</v>
      </c>
      <c r="E1342" s="94">
        <v>7330.3</v>
      </c>
    </row>
    <row r="1343" spans="1:5" x14ac:dyDescent="0.25">
      <c r="A1343" s="94" t="s">
        <v>1598</v>
      </c>
      <c r="C1343" s="94" t="str">
        <f t="shared" si="20"/>
        <v>Sept 24</v>
      </c>
      <c r="D1343" s="94">
        <v>3189.7</v>
      </c>
      <c r="E1343" s="94">
        <v>7329.4</v>
      </c>
    </row>
    <row r="1344" spans="1:5" x14ac:dyDescent="0.25">
      <c r="A1344" s="94" t="s">
        <v>1599</v>
      </c>
      <c r="C1344" s="94" t="str">
        <f t="shared" si="20"/>
        <v>Sept 24</v>
      </c>
      <c r="D1344" s="94">
        <v>3237.6</v>
      </c>
      <c r="E1344" s="94">
        <v>7327.7</v>
      </c>
    </row>
    <row r="1345" spans="1:5" x14ac:dyDescent="0.25">
      <c r="A1345" s="94" t="s">
        <v>1600</v>
      </c>
      <c r="C1345" s="94" t="str">
        <f t="shared" si="20"/>
        <v>Sept 24</v>
      </c>
      <c r="D1345" s="94">
        <v>3014.3</v>
      </c>
      <c r="E1345" s="94">
        <v>7335.9</v>
      </c>
    </row>
    <row r="1346" spans="1:5" x14ac:dyDescent="0.25">
      <c r="A1346" s="94" t="s">
        <v>1601</v>
      </c>
      <c r="C1346" s="94" t="str">
        <f t="shared" ref="C1346:C1379" si="21">TEXT(A1346, "mmm yy")</f>
        <v>Sept 24</v>
      </c>
      <c r="D1346" s="94">
        <v>2884.2</v>
      </c>
      <c r="E1346" s="94">
        <v>7335.8</v>
      </c>
    </row>
    <row r="1347" spans="1:5" x14ac:dyDescent="0.25">
      <c r="A1347" s="94" t="s">
        <v>1602</v>
      </c>
      <c r="C1347" s="94" t="str">
        <f t="shared" si="21"/>
        <v>Sept 24</v>
      </c>
      <c r="D1347" s="94">
        <v>2310.6999999999998</v>
      </c>
      <c r="E1347" s="94">
        <v>7327</v>
      </c>
    </row>
    <row r="1348" spans="1:5" x14ac:dyDescent="0.25">
      <c r="A1348" s="94" t="s">
        <v>1603</v>
      </c>
      <c r="C1348" s="94" t="str">
        <f t="shared" si="21"/>
        <v>Sept 24</v>
      </c>
      <c r="D1348" s="94">
        <v>2414.3000000000002</v>
      </c>
      <c r="E1348" s="94">
        <v>7327.1</v>
      </c>
    </row>
    <row r="1349" spans="1:5" x14ac:dyDescent="0.25">
      <c r="A1349" s="94" t="s">
        <v>1604</v>
      </c>
      <c r="C1349" s="94" t="str">
        <f t="shared" si="21"/>
        <v>Sept 24</v>
      </c>
      <c r="D1349" s="94">
        <v>2709.2</v>
      </c>
      <c r="E1349" s="94">
        <v>7327.2</v>
      </c>
    </row>
    <row r="1350" spans="1:5" x14ac:dyDescent="0.25">
      <c r="A1350" s="94" t="s">
        <v>1605</v>
      </c>
      <c r="C1350" s="94" t="str">
        <f t="shared" si="21"/>
        <v>Sept 24</v>
      </c>
      <c r="D1350" s="94">
        <v>2871.2</v>
      </c>
      <c r="E1350" s="94">
        <v>7328</v>
      </c>
    </row>
    <row r="1351" spans="1:5" x14ac:dyDescent="0.25">
      <c r="A1351" s="94" t="s">
        <v>1606</v>
      </c>
      <c r="C1351" s="94" t="str">
        <f t="shared" si="21"/>
        <v>Sept 24</v>
      </c>
      <c r="D1351" s="94">
        <v>2793.2</v>
      </c>
      <c r="E1351" s="94">
        <v>7327.4</v>
      </c>
    </row>
    <row r="1352" spans="1:5" x14ac:dyDescent="0.25">
      <c r="A1352" s="94" t="s">
        <v>1607</v>
      </c>
      <c r="C1352" s="94" t="str">
        <f t="shared" si="21"/>
        <v>Sept 24</v>
      </c>
      <c r="D1352" s="94">
        <v>2863.7</v>
      </c>
      <c r="E1352" s="94">
        <v>7326.9</v>
      </c>
    </row>
    <row r="1353" spans="1:5" x14ac:dyDescent="0.25">
      <c r="A1353" s="94" t="s">
        <v>1608</v>
      </c>
      <c r="C1353" s="94" t="str">
        <f t="shared" si="21"/>
        <v>Sept 24</v>
      </c>
      <c r="D1353" s="94">
        <v>2639.1</v>
      </c>
      <c r="E1353" s="94">
        <v>7327</v>
      </c>
    </row>
    <row r="1354" spans="1:5" x14ac:dyDescent="0.25">
      <c r="A1354" s="94" t="s">
        <v>1609</v>
      </c>
      <c r="C1354" s="94" t="str">
        <f t="shared" si="21"/>
        <v>Sept 24</v>
      </c>
      <c r="D1354" s="94">
        <v>2521.4</v>
      </c>
      <c r="E1354" s="94">
        <v>7327.2</v>
      </c>
    </row>
    <row r="1355" spans="1:5" x14ac:dyDescent="0.25">
      <c r="A1355" s="94" t="s">
        <v>1610</v>
      </c>
      <c r="C1355" s="94" t="str">
        <f t="shared" si="21"/>
        <v>Sept 24</v>
      </c>
      <c r="D1355" s="94">
        <v>2472</v>
      </c>
      <c r="E1355" s="94">
        <v>7323.9</v>
      </c>
    </row>
    <row r="1356" spans="1:5" x14ac:dyDescent="0.25">
      <c r="A1356" s="94" t="s">
        <v>1611</v>
      </c>
      <c r="C1356" s="94" t="str">
        <f t="shared" si="21"/>
        <v>Sept 24</v>
      </c>
      <c r="D1356" s="94">
        <v>2825.3</v>
      </c>
      <c r="E1356" s="94">
        <v>7320.7</v>
      </c>
    </row>
    <row r="1357" spans="1:5" x14ac:dyDescent="0.25">
      <c r="A1357" s="94" t="s">
        <v>1612</v>
      </c>
      <c r="C1357" s="94" t="str">
        <f t="shared" si="21"/>
        <v>Sept 24</v>
      </c>
      <c r="D1357" s="94">
        <v>2831.3</v>
      </c>
      <c r="E1357" s="94">
        <v>7320.8</v>
      </c>
    </row>
    <row r="1358" spans="1:5" x14ac:dyDescent="0.25">
      <c r="A1358" s="94" t="s">
        <v>1613</v>
      </c>
      <c r="C1358" s="94" t="str">
        <f t="shared" si="21"/>
        <v>Sept 24</v>
      </c>
      <c r="D1358" s="94">
        <v>2859.6</v>
      </c>
      <c r="E1358" s="94">
        <v>7320.8</v>
      </c>
    </row>
    <row r="1359" spans="1:5" x14ac:dyDescent="0.25">
      <c r="A1359" s="94" t="s">
        <v>1614</v>
      </c>
      <c r="C1359" s="94" t="str">
        <f t="shared" si="21"/>
        <v>Sept 24</v>
      </c>
      <c r="D1359" s="94">
        <v>3041.3</v>
      </c>
      <c r="E1359" s="94">
        <v>7320.8</v>
      </c>
    </row>
    <row r="1360" spans="1:5" x14ac:dyDescent="0.25">
      <c r="A1360" s="94" t="s">
        <v>1615</v>
      </c>
      <c r="C1360" s="94" t="str">
        <f t="shared" si="21"/>
        <v>Sept 24</v>
      </c>
      <c r="D1360" s="94">
        <v>2753.7</v>
      </c>
      <c r="E1360" s="94">
        <v>7320.7</v>
      </c>
    </row>
    <row r="1361" spans="1:5" x14ac:dyDescent="0.25">
      <c r="A1361" s="94" t="s">
        <v>1616</v>
      </c>
      <c r="C1361" s="94" t="str">
        <f t="shared" si="21"/>
        <v>Sept 24</v>
      </c>
      <c r="D1361" s="94">
        <v>2392</v>
      </c>
      <c r="E1361" s="94">
        <v>7320.7</v>
      </c>
    </row>
    <row r="1362" spans="1:5" x14ac:dyDescent="0.25">
      <c r="A1362" s="94" t="s">
        <v>1617</v>
      </c>
      <c r="C1362" s="94" t="str">
        <f t="shared" si="21"/>
        <v>Sept 24</v>
      </c>
      <c r="D1362" s="94">
        <v>2397</v>
      </c>
      <c r="E1362" s="94">
        <v>7320.7</v>
      </c>
    </row>
    <row r="1363" spans="1:5" x14ac:dyDescent="0.25">
      <c r="A1363" s="94" t="s">
        <v>1618</v>
      </c>
      <c r="C1363" s="94" t="str">
        <f t="shared" si="21"/>
        <v>Sept 24</v>
      </c>
      <c r="D1363" s="94">
        <v>2780.9</v>
      </c>
      <c r="E1363" s="94">
        <v>7320.7</v>
      </c>
    </row>
    <row r="1364" spans="1:5" x14ac:dyDescent="0.25">
      <c r="A1364" s="94" t="s">
        <v>1619</v>
      </c>
      <c r="C1364" s="94" t="str">
        <f t="shared" si="21"/>
        <v>Sept 24</v>
      </c>
      <c r="D1364" s="94">
        <v>2742.5</v>
      </c>
      <c r="E1364" s="94">
        <v>7326.1</v>
      </c>
    </row>
    <row r="1365" spans="1:5" x14ac:dyDescent="0.25">
      <c r="A1365" s="94" t="s">
        <v>1620</v>
      </c>
      <c r="C1365" s="94" t="str">
        <f t="shared" si="21"/>
        <v>Sept 24</v>
      </c>
      <c r="D1365" s="94">
        <v>2656.4</v>
      </c>
      <c r="E1365" s="94">
        <v>7326.1</v>
      </c>
    </row>
    <row r="1366" spans="1:5" x14ac:dyDescent="0.25">
      <c r="A1366" s="94" t="s">
        <v>1621</v>
      </c>
      <c r="C1366" s="94" t="str">
        <f t="shared" si="21"/>
        <v>Sept 24</v>
      </c>
      <c r="D1366" s="94">
        <v>2525.6999999999998</v>
      </c>
      <c r="E1366" s="94">
        <v>7327.4</v>
      </c>
    </row>
    <row r="1367" spans="1:5" x14ac:dyDescent="0.25">
      <c r="A1367" s="94" t="s">
        <v>1622</v>
      </c>
      <c r="C1367" s="94" t="str">
        <f t="shared" si="21"/>
        <v>Sept 24</v>
      </c>
      <c r="D1367" s="94">
        <v>2505.5</v>
      </c>
      <c r="E1367" s="94">
        <v>7328.7</v>
      </c>
    </row>
    <row r="1368" spans="1:5" x14ac:dyDescent="0.25">
      <c r="A1368" s="94" t="s">
        <v>1623</v>
      </c>
      <c r="C1368" s="94" t="str">
        <f t="shared" si="21"/>
        <v>Sept 24</v>
      </c>
      <c r="D1368" s="94">
        <v>2315.9</v>
      </c>
      <c r="E1368" s="94">
        <v>7323.5</v>
      </c>
    </row>
    <row r="1369" spans="1:5" x14ac:dyDescent="0.25">
      <c r="A1369" s="94" t="s">
        <v>1624</v>
      </c>
      <c r="C1369" s="94" t="str">
        <f t="shared" si="21"/>
        <v>Sept 24</v>
      </c>
      <c r="D1369" s="94">
        <v>2356.5</v>
      </c>
      <c r="E1369" s="94">
        <v>7323.7</v>
      </c>
    </row>
    <row r="1370" spans="1:5" x14ac:dyDescent="0.25">
      <c r="A1370" s="94" t="s">
        <v>1625</v>
      </c>
      <c r="C1370" s="94" t="str">
        <f t="shared" si="21"/>
        <v>Sept 24</v>
      </c>
      <c r="D1370" s="94">
        <v>2562.6</v>
      </c>
      <c r="E1370" s="94">
        <v>7331.2</v>
      </c>
    </row>
    <row r="1371" spans="1:5" x14ac:dyDescent="0.25">
      <c r="A1371" s="94" t="s">
        <v>1626</v>
      </c>
      <c r="C1371" s="94" t="str">
        <f t="shared" si="21"/>
        <v>Oct 24</v>
      </c>
      <c r="D1371" s="94">
        <v>2396.4</v>
      </c>
      <c r="E1371" s="94">
        <v>7569.7</v>
      </c>
    </row>
    <row r="1372" spans="1:5" x14ac:dyDescent="0.25">
      <c r="A1372" s="94" t="s">
        <v>1627</v>
      </c>
      <c r="C1372" s="94" t="str">
        <f t="shared" si="21"/>
        <v>Oct 24</v>
      </c>
      <c r="D1372" s="94">
        <v>2910.6</v>
      </c>
      <c r="E1372" s="94">
        <v>7569.7</v>
      </c>
    </row>
    <row r="1373" spans="1:5" x14ac:dyDescent="0.25">
      <c r="A1373" s="94" t="s">
        <v>1628</v>
      </c>
      <c r="C1373" s="94" t="str">
        <f t="shared" si="21"/>
        <v>Oct 24</v>
      </c>
      <c r="D1373" s="94">
        <v>3084.5</v>
      </c>
      <c r="E1373" s="94">
        <v>7569.7</v>
      </c>
    </row>
    <row r="1374" spans="1:5" x14ac:dyDescent="0.25">
      <c r="A1374" s="94" t="s">
        <v>1629</v>
      </c>
      <c r="C1374" s="94" t="str">
        <f t="shared" si="21"/>
        <v>Oct 24</v>
      </c>
      <c r="D1374" s="94">
        <v>3217.2</v>
      </c>
      <c r="E1374" s="94">
        <v>7569.8</v>
      </c>
    </row>
    <row r="1375" spans="1:5" x14ac:dyDescent="0.25">
      <c r="A1375" s="94" t="s">
        <v>1630</v>
      </c>
      <c r="C1375" s="94" t="str">
        <f t="shared" si="21"/>
        <v>Oct 24</v>
      </c>
      <c r="D1375" s="94">
        <v>2630.2</v>
      </c>
      <c r="E1375" s="94">
        <v>7569.7</v>
      </c>
    </row>
    <row r="1376" spans="1:5" x14ac:dyDescent="0.25">
      <c r="A1376" s="94" t="s">
        <v>1631</v>
      </c>
      <c r="C1376" s="94" t="str">
        <f t="shared" si="21"/>
        <v>Oct 24</v>
      </c>
      <c r="D1376" s="94">
        <v>2592.1999999999998</v>
      </c>
      <c r="E1376" s="94">
        <v>7569.8</v>
      </c>
    </row>
    <row r="1377" spans="1:5" x14ac:dyDescent="0.25">
      <c r="A1377" s="94" t="s">
        <v>1632</v>
      </c>
      <c r="C1377" s="94" t="str">
        <f t="shared" si="21"/>
        <v>Oct 24</v>
      </c>
      <c r="D1377" s="94">
        <v>2809.7</v>
      </c>
      <c r="E1377" s="94">
        <v>7570</v>
      </c>
    </row>
    <row r="1378" spans="1:5" x14ac:dyDescent="0.25">
      <c r="A1378" s="94" t="s">
        <v>1633</v>
      </c>
      <c r="C1378" s="94" t="str">
        <f t="shared" si="21"/>
        <v>Oct 24</v>
      </c>
      <c r="D1378" s="94">
        <v>2658.3</v>
      </c>
      <c r="E1378" s="94">
        <v>7569.9</v>
      </c>
    </row>
    <row r="1379" spans="1:5" x14ac:dyDescent="0.25">
      <c r="A1379" s="94" t="s">
        <v>1634</v>
      </c>
      <c r="C1379" s="94" t="str">
        <f t="shared" si="21"/>
        <v>Oct 24</v>
      </c>
      <c r="D1379" s="94">
        <v>2940.4</v>
      </c>
      <c r="E1379" s="94">
        <v>7569.5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1C465-7A93-4FCC-BE96-BA98C65D1D95}">
  <dimension ref="A1:X42"/>
  <sheetViews>
    <sheetView showZeros="0" zoomScale="80" zoomScaleNormal="80" workbookViewId="0">
      <selection activeCell="A5" sqref="A5:F26"/>
    </sheetView>
  </sheetViews>
  <sheetFormatPr defaultRowHeight="12.75" x14ac:dyDescent="0.2"/>
  <cols>
    <col min="1" max="1" width="43" bestFit="1" customWidth="1"/>
    <col min="2" max="2" width="16.42578125" bestFit="1" customWidth="1"/>
    <col min="3" max="8" width="13.140625" bestFit="1" customWidth="1"/>
    <col min="9" max="9" width="8.42578125" bestFit="1" customWidth="1"/>
    <col min="10" max="10" width="11.7109375" bestFit="1" customWidth="1"/>
    <col min="11" max="13" width="11.7109375" customWidth="1"/>
    <col min="15" max="15" width="43" bestFit="1" customWidth="1"/>
    <col min="16" max="16" width="14.7109375" bestFit="1" customWidth="1"/>
    <col min="24" max="24" width="11.7109375" bestFit="1" customWidth="1"/>
  </cols>
  <sheetData>
    <row r="1" spans="1:24" x14ac:dyDescent="0.2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O1" s="81"/>
      <c r="P1" s="81" t="s">
        <v>1340</v>
      </c>
      <c r="Q1" s="81"/>
      <c r="R1" s="81"/>
      <c r="S1" s="81"/>
      <c r="T1" s="81"/>
      <c r="U1" s="81"/>
      <c r="V1" s="81"/>
      <c r="W1" s="81"/>
      <c r="X1" s="81"/>
    </row>
    <row r="2" spans="1:24" s="30" customFormat="1" ht="13.5" thickBot="1" x14ac:dyDescent="0.25">
      <c r="A2" s="96"/>
      <c r="B2" s="96" t="s">
        <v>1571</v>
      </c>
      <c r="C2" s="96">
        <v>2022</v>
      </c>
      <c r="D2" s="96">
        <v>2023</v>
      </c>
      <c r="E2" s="96">
        <v>2024</v>
      </c>
      <c r="F2" s="96">
        <v>2025</v>
      </c>
      <c r="G2" s="97">
        <v>2026</v>
      </c>
      <c r="H2" s="97">
        <v>2029</v>
      </c>
      <c r="I2" s="98">
        <v>2030</v>
      </c>
      <c r="J2" s="96" t="s">
        <v>1572</v>
      </c>
      <c r="K2" s="96"/>
      <c r="L2" s="96"/>
      <c r="M2" s="96"/>
      <c r="O2" s="45">
        <f>Y2*11.5</f>
        <v>0</v>
      </c>
      <c r="P2" s="82">
        <v>2022</v>
      </c>
      <c r="Q2" s="82">
        <v>2023</v>
      </c>
      <c r="R2" s="82">
        <v>2024</v>
      </c>
      <c r="S2" s="82">
        <v>2025</v>
      </c>
      <c r="T2" s="82">
        <v>2026</v>
      </c>
      <c r="U2" s="82">
        <v>2029</v>
      </c>
      <c r="V2" s="82">
        <v>2030</v>
      </c>
      <c r="W2" s="82" t="s">
        <v>1570</v>
      </c>
      <c r="X2" s="82" t="s">
        <v>1344</v>
      </c>
    </row>
    <row r="3" spans="1:24" x14ac:dyDescent="0.2">
      <c r="A3" s="29" t="s">
        <v>1371</v>
      </c>
      <c r="B3" s="45">
        <v>131.1</v>
      </c>
      <c r="C3" s="45"/>
      <c r="D3" s="45"/>
      <c r="E3" s="45">
        <f>R3*11.5</f>
        <v>44.85</v>
      </c>
      <c r="F3" s="45"/>
      <c r="G3" s="45">
        <v>20.7</v>
      </c>
      <c r="H3" s="45"/>
      <c r="I3" s="45"/>
      <c r="J3" s="99">
        <f>SUM(B3:I3)</f>
        <v>196.64999999999998</v>
      </c>
      <c r="K3" s="99"/>
      <c r="L3" s="99">
        <f t="shared" ref="L3:L19" si="0">O3*11.5</f>
        <v>131.1</v>
      </c>
      <c r="M3" s="99"/>
      <c r="N3" s="77" t="s">
        <v>1371</v>
      </c>
      <c r="O3" s="75">
        <v>11.4</v>
      </c>
      <c r="R3">
        <v>3.9</v>
      </c>
      <c r="T3">
        <v>1.8</v>
      </c>
      <c r="X3">
        <v>5.7</v>
      </c>
    </row>
    <row r="4" spans="1:24" x14ac:dyDescent="0.2">
      <c r="A4" s="29" t="s">
        <v>1378</v>
      </c>
      <c r="B4" s="45">
        <v>29.900000000000002</v>
      </c>
      <c r="C4" s="45"/>
      <c r="D4" s="45"/>
      <c r="E4" s="45"/>
      <c r="F4" s="45"/>
      <c r="G4" s="45"/>
      <c r="H4" s="45">
        <f>2.6*11.5</f>
        <v>29.900000000000002</v>
      </c>
      <c r="I4" s="45"/>
      <c r="J4" s="99">
        <f t="shared" ref="J4:J19" si="1">SUM(B4:I4)</f>
        <v>59.800000000000004</v>
      </c>
      <c r="K4" s="99"/>
      <c r="L4" s="99">
        <f t="shared" si="0"/>
        <v>29.900000000000002</v>
      </c>
      <c r="M4" s="99"/>
      <c r="N4" s="56" t="s">
        <v>1378</v>
      </c>
      <c r="O4" s="38">
        <v>2.6</v>
      </c>
      <c r="U4">
        <v>2.6</v>
      </c>
      <c r="X4">
        <v>2.6</v>
      </c>
    </row>
    <row r="5" spans="1:24" x14ac:dyDescent="0.2">
      <c r="A5" s="29" t="s">
        <v>1383</v>
      </c>
      <c r="B5" s="45">
        <v>0</v>
      </c>
      <c r="C5" s="45"/>
      <c r="D5" s="45">
        <f>2.44*11.5</f>
        <v>28.06</v>
      </c>
      <c r="E5" s="45"/>
      <c r="F5" s="45"/>
      <c r="G5" s="45"/>
      <c r="H5" s="45"/>
      <c r="I5" s="45"/>
      <c r="J5" s="99">
        <f t="shared" si="1"/>
        <v>28.06</v>
      </c>
      <c r="K5" s="99"/>
      <c r="L5" s="99">
        <f t="shared" si="0"/>
        <v>0</v>
      </c>
      <c r="M5" s="99"/>
      <c r="N5" s="56" t="s">
        <v>1383</v>
      </c>
      <c r="O5" s="38"/>
      <c r="Q5">
        <v>2.44</v>
      </c>
      <c r="X5">
        <v>2.44</v>
      </c>
    </row>
    <row r="6" spans="1:24" x14ac:dyDescent="0.2">
      <c r="A6" s="29" t="s">
        <v>1395</v>
      </c>
      <c r="B6" s="45">
        <v>0</v>
      </c>
      <c r="C6" s="45"/>
      <c r="D6" s="45"/>
      <c r="E6" s="45"/>
      <c r="F6" s="45">
        <v>28.75</v>
      </c>
      <c r="G6" s="45"/>
      <c r="H6" s="45"/>
      <c r="I6" s="45">
        <v>46</v>
      </c>
      <c r="J6" s="99">
        <f t="shared" si="1"/>
        <v>74.75</v>
      </c>
      <c r="K6" s="99"/>
      <c r="L6" s="99">
        <f t="shared" si="0"/>
        <v>0</v>
      </c>
      <c r="M6" s="99"/>
      <c r="N6" s="56" t="s">
        <v>1395</v>
      </c>
      <c r="O6" s="38"/>
      <c r="S6">
        <v>2.5</v>
      </c>
      <c r="W6">
        <v>4</v>
      </c>
      <c r="X6">
        <v>6.5</v>
      </c>
    </row>
    <row r="7" spans="1:24" x14ac:dyDescent="0.2">
      <c r="A7" s="60" t="s">
        <v>1400</v>
      </c>
      <c r="B7" s="45">
        <v>0</v>
      </c>
      <c r="C7" s="45"/>
      <c r="D7" s="45">
        <f>Q7*11.5</f>
        <v>57.5</v>
      </c>
      <c r="E7" s="45"/>
      <c r="F7" s="45"/>
      <c r="G7" s="45"/>
      <c r="H7" s="45"/>
      <c r="I7" s="45">
        <v>0</v>
      </c>
      <c r="J7" s="99">
        <f t="shared" si="1"/>
        <v>57.5</v>
      </c>
      <c r="K7" s="99"/>
      <c r="L7" s="99">
        <f t="shared" si="0"/>
        <v>0</v>
      </c>
      <c r="M7" s="99"/>
      <c r="N7" s="78" t="s">
        <v>1400</v>
      </c>
      <c r="O7" s="38"/>
      <c r="Q7">
        <v>5</v>
      </c>
      <c r="X7">
        <v>5</v>
      </c>
    </row>
    <row r="8" spans="1:24" x14ac:dyDescent="0.2">
      <c r="A8" s="61" t="s">
        <v>1404</v>
      </c>
      <c r="B8" s="45">
        <v>379.5</v>
      </c>
      <c r="D8" s="45">
        <f t="shared" ref="D8:D19" si="2">Q8*11.5</f>
        <v>17.25</v>
      </c>
      <c r="E8" s="62"/>
      <c r="F8" s="62"/>
      <c r="G8" s="62"/>
      <c r="H8" s="62"/>
      <c r="I8" s="62">
        <f>2*11.5</f>
        <v>23</v>
      </c>
      <c r="J8" s="100">
        <f t="shared" si="1"/>
        <v>419.75</v>
      </c>
      <c r="K8" s="100"/>
      <c r="L8" s="99">
        <f t="shared" si="0"/>
        <v>379.5</v>
      </c>
      <c r="M8" s="99"/>
      <c r="N8" s="56" t="s">
        <v>1404</v>
      </c>
      <c r="O8" s="38">
        <v>33</v>
      </c>
      <c r="Q8">
        <v>1.5</v>
      </c>
      <c r="V8">
        <v>2</v>
      </c>
      <c r="X8">
        <v>3.5</v>
      </c>
    </row>
    <row r="9" spans="1:24" x14ac:dyDescent="0.2">
      <c r="A9" s="29" t="s">
        <v>1418</v>
      </c>
      <c r="B9" s="45">
        <v>0</v>
      </c>
      <c r="C9" s="45"/>
      <c r="D9" s="45">
        <f t="shared" si="2"/>
        <v>195.5</v>
      </c>
      <c r="E9" s="45"/>
      <c r="F9" s="45">
        <v>25.3</v>
      </c>
      <c r="G9" s="59">
        <f>230-5*11.5</f>
        <v>172.5</v>
      </c>
      <c r="H9" s="45"/>
      <c r="I9" s="45">
        <v>115</v>
      </c>
      <c r="J9" s="99">
        <f t="shared" si="1"/>
        <v>508.3</v>
      </c>
      <c r="K9" s="99"/>
      <c r="L9" s="99">
        <f t="shared" si="0"/>
        <v>0</v>
      </c>
      <c r="M9" s="99"/>
      <c r="N9" s="56" t="s">
        <v>1418</v>
      </c>
      <c r="O9" s="38"/>
      <c r="Q9">
        <v>17</v>
      </c>
      <c r="S9">
        <v>2.2000000000000002</v>
      </c>
      <c r="T9">
        <v>12</v>
      </c>
      <c r="X9">
        <v>31.2</v>
      </c>
    </row>
    <row r="10" spans="1:24" x14ac:dyDescent="0.2">
      <c r="A10" s="29" t="s">
        <v>1432</v>
      </c>
      <c r="B10" s="45">
        <v>80.5</v>
      </c>
      <c r="C10" s="45"/>
      <c r="D10" s="45">
        <f t="shared" si="2"/>
        <v>92</v>
      </c>
      <c r="E10" s="45">
        <v>59.800000000000004</v>
      </c>
      <c r="F10" s="45"/>
      <c r="G10" s="45"/>
      <c r="H10" s="45"/>
      <c r="I10" s="45">
        <f>5.5*11.5</f>
        <v>63.25</v>
      </c>
      <c r="J10" s="99">
        <f t="shared" si="1"/>
        <v>295.55</v>
      </c>
      <c r="K10" s="99"/>
      <c r="L10" s="99">
        <f t="shared" si="0"/>
        <v>80.5</v>
      </c>
      <c r="M10" s="99"/>
      <c r="N10" s="56" t="s">
        <v>1432</v>
      </c>
      <c r="O10" s="38">
        <v>7</v>
      </c>
      <c r="Q10">
        <v>8</v>
      </c>
      <c r="R10">
        <v>5.2</v>
      </c>
      <c r="W10">
        <v>5.5</v>
      </c>
      <c r="X10">
        <v>18.7</v>
      </c>
    </row>
    <row r="11" spans="1:24" x14ac:dyDescent="0.2">
      <c r="A11" s="29" t="s">
        <v>1445</v>
      </c>
      <c r="B11" s="45">
        <v>0</v>
      </c>
      <c r="C11" s="45"/>
      <c r="D11" s="45">
        <f t="shared" si="2"/>
        <v>0</v>
      </c>
      <c r="E11" s="45">
        <v>29.900000000000002</v>
      </c>
      <c r="F11" s="45"/>
      <c r="G11" s="45"/>
      <c r="H11" s="45"/>
      <c r="I11" s="45">
        <f>7.8*11.5</f>
        <v>89.7</v>
      </c>
      <c r="J11" s="99">
        <f t="shared" si="1"/>
        <v>119.60000000000001</v>
      </c>
      <c r="K11" s="99"/>
      <c r="L11" s="99">
        <f t="shared" si="0"/>
        <v>0</v>
      </c>
      <c r="M11" s="99"/>
      <c r="N11" s="56" t="s">
        <v>1445</v>
      </c>
      <c r="O11" s="38"/>
      <c r="R11">
        <v>2.6</v>
      </c>
      <c r="W11">
        <v>7.8</v>
      </c>
      <c r="X11">
        <v>10.4</v>
      </c>
    </row>
    <row r="12" spans="1:24" x14ac:dyDescent="0.2">
      <c r="A12" s="29" t="s">
        <v>1456</v>
      </c>
      <c r="B12" s="45">
        <v>183.42499999999998</v>
      </c>
      <c r="C12" s="45"/>
      <c r="D12" s="45">
        <f t="shared" si="2"/>
        <v>57.5</v>
      </c>
      <c r="E12" s="45">
        <v>5.75</v>
      </c>
      <c r="F12" s="45"/>
      <c r="G12" s="45"/>
      <c r="H12" s="45"/>
      <c r="I12" s="45">
        <f>8*11.5</f>
        <v>92</v>
      </c>
      <c r="J12" s="99">
        <f t="shared" si="1"/>
        <v>338.67499999999995</v>
      </c>
      <c r="K12" s="99"/>
      <c r="L12" s="99">
        <f t="shared" si="0"/>
        <v>183.42499999999998</v>
      </c>
      <c r="M12" s="99"/>
      <c r="N12" s="56" t="s">
        <v>1456</v>
      </c>
      <c r="O12" s="38">
        <v>15.95</v>
      </c>
      <c r="Q12">
        <v>5</v>
      </c>
      <c r="R12">
        <v>5</v>
      </c>
      <c r="W12">
        <v>8</v>
      </c>
      <c r="X12">
        <v>18</v>
      </c>
    </row>
    <row r="13" spans="1:24" ht="13.5" customHeight="1" x14ac:dyDescent="0.2">
      <c r="A13" s="29" t="s">
        <v>1474</v>
      </c>
      <c r="B13" s="45">
        <v>0</v>
      </c>
      <c r="C13" s="45"/>
      <c r="D13" s="45">
        <f t="shared" si="2"/>
        <v>17.25</v>
      </c>
      <c r="E13" s="45"/>
      <c r="F13" s="45"/>
      <c r="G13" s="45"/>
      <c r="H13" s="45"/>
      <c r="I13" s="45"/>
      <c r="J13" s="99">
        <f t="shared" si="1"/>
        <v>17.25</v>
      </c>
      <c r="K13" s="99"/>
      <c r="L13" s="99">
        <f t="shared" si="0"/>
        <v>0</v>
      </c>
      <c r="M13" s="99"/>
      <c r="N13" s="56" t="s">
        <v>1474</v>
      </c>
      <c r="O13" s="38"/>
      <c r="Q13">
        <v>1.5</v>
      </c>
      <c r="X13">
        <v>1.5</v>
      </c>
    </row>
    <row r="14" spans="1:24" x14ac:dyDescent="0.2">
      <c r="A14" s="29" t="s">
        <v>1479</v>
      </c>
      <c r="B14" s="45">
        <v>46</v>
      </c>
      <c r="C14" s="45"/>
      <c r="D14" s="45">
        <f t="shared" si="2"/>
        <v>0</v>
      </c>
      <c r="E14" s="45"/>
      <c r="F14" s="45"/>
      <c r="G14" s="45"/>
      <c r="H14" s="45"/>
      <c r="I14" s="45"/>
      <c r="J14" s="99">
        <f t="shared" si="1"/>
        <v>46</v>
      </c>
      <c r="K14" s="99"/>
      <c r="L14" s="99">
        <f t="shared" si="0"/>
        <v>46</v>
      </c>
      <c r="M14" s="99"/>
      <c r="N14" s="56" t="s">
        <v>1479</v>
      </c>
      <c r="O14" s="38">
        <v>4</v>
      </c>
    </row>
    <row r="15" spans="1:24" x14ac:dyDescent="0.2">
      <c r="A15" s="29" t="s">
        <v>1481</v>
      </c>
      <c r="B15" s="45">
        <v>8.0499999999999989</v>
      </c>
      <c r="C15" s="45"/>
      <c r="D15" s="45">
        <f t="shared" si="2"/>
        <v>0</v>
      </c>
      <c r="E15" s="45"/>
      <c r="F15" s="45"/>
      <c r="G15" s="45"/>
      <c r="H15" s="45"/>
      <c r="I15" s="45"/>
      <c r="J15" s="99">
        <f t="shared" si="1"/>
        <v>8.0499999999999989</v>
      </c>
      <c r="K15" s="99"/>
      <c r="L15" s="99">
        <f t="shared" si="0"/>
        <v>8.0499999999999989</v>
      </c>
      <c r="M15" s="99"/>
      <c r="N15" s="56" t="s">
        <v>1481</v>
      </c>
      <c r="O15" s="38">
        <v>0.7</v>
      </c>
    </row>
    <row r="16" spans="1:24" x14ac:dyDescent="0.2">
      <c r="A16" s="61" t="s">
        <v>1492</v>
      </c>
      <c r="B16" s="45">
        <v>230</v>
      </c>
      <c r="C16" s="62">
        <v>92</v>
      </c>
      <c r="D16" s="45">
        <f t="shared" si="2"/>
        <v>0</v>
      </c>
      <c r="E16" s="62">
        <v>17.25</v>
      </c>
      <c r="F16" s="62"/>
      <c r="G16" s="62">
        <v>28.75</v>
      </c>
      <c r="H16" s="62"/>
      <c r="I16" s="62"/>
      <c r="J16" s="100">
        <f t="shared" si="1"/>
        <v>368</v>
      </c>
      <c r="K16" s="100"/>
      <c r="L16" s="99">
        <f t="shared" si="0"/>
        <v>230</v>
      </c>
      <c r="M16" s="99"/>
      <c r="N16" s="56" t="s">
        <v>1492</v>
      </c>
      <c r="O16" s="38">
        <v>20</v>
      </c>
      <c r="P16">
        <v>8</v>
      </c>
      <c r="S16">
        <v>2.5</v>
      </c>
      <c r="X16">
        <v>12</v>
      </c>
    </row>
    <row r="17" spans="1:24" x14ac:dyDescent="0.2">
      <c r="A17" s="29" t="s">
        <v>1500</v>
      </c>
      <c r="B17" s="45">
        <v>71.3</v>
      </c>
      <c r="C17" s="45"/>
      <c r="D17" s="45">
        <f t="shared" si="2"/>
        <v>24.150000000000002</v>
      </c>
      <c r="E17" s="45"/>
      <c r="F17" s="45">
        <f>6.1*11.5</f>
        <v>70.149999999999991</v>
      </c>
      <c r="G17" s="45"/>
      <c r="H17" s="45"/>
      <c r="I17" s="45"/>
      <c r="J17" s="99">
        <f t="shared" si="1"/>
        <v>165.6</v>
      </c>
      <c r="K17" s="99"/>
      <c r="L17" s="99">
        <f t="shared" si="0"/>
        <v>71.3</v>
      </c>
      <c r="M17" s="99"/>
      <c r="N17" s="56" t="s">
        <v>1500</v>
      </c>
      <c r="O17" s="38">
        <v>6.2</v>
      </c>
      <c r="Q17">
        <v>2.1</v>
      </c>
      <c r="S17">
        <v>6.1</v>
      </c>
      <c r="X17">
        <v>8.1999999999999993</v>
      </c>
    </row>
    <row r="18" spans="1:24" x14ac:dyDescent="0.2">
      <c r="A18" s="29" t="s">
        <v>1505</v>
      </c>
      <c r="B18" s="45">
        <v>87.399999999999991</v>
      </c>
      <c r="C18" s="45"/>
      <c r="D18" s="45">
        <f t="shared" si="2"/>
        <v>0</v>
      </c>
      <c r="E18" s="45"/>
      <c r="F18" s="45"/>
      <c r="G18" s="45"/>
      <c r="H18" s="45"/>
      <c r="I18" s="45"/>
      <c r="J18" s="99">
        <f t="shared" si="1"/>
        <v>87.399999999999991</v>
      </c>
      <c r="K18" s="99"/>
      <c r="L18" s="99">
        <f t="shared" si="0"/>
        <v>87.399999999999991</v>
      </c>
      <c r="M18" s="99"/>
      <c r="N18" s="56" t="s">
        <v>1505</v>
      </c>
      <c r="O18" s="38">
        <v>7.6</v>
      </c>
      <c r="P18" s="83"/>
      <c r="X18" s="83">
        <v>125.74000000000001</v>
      </c>
    </row>
    <row r="19" spans="1:24" x14ac:dyDescent="0.2">
      <c r="A19" s="29" t="s">
        <v>1513</v>
      </c>
      <c r="B19" s="45">
        <v>691.15</v>
      </c>
      <c r="C19" s="45"/>
      <c r="D19" s="45">
        <f t="shared" si="2"/>
        <v>0</v>
      </c>
      <c r="E19" s="45"/>
      <c r="F19" s="45"/>
      <c r="G19" s="45"/>
      <c r="H19" s="45"/>
      <c r="I19" s="45"/>
      <c r="J19" s="99">
        <f t="shared" si="1"/>
        <v>691.15</v>
      </c>
      <c r="K19" s="99"/>
      <c r="L19" s="99">
        <f t="shared" si="0"/>
        <v>691.15</v>
      </c>
      <c r="M19" s="99"/>
      <c r="N19" s="56" t="s">
        <v>1513</v>
      </c>
      <c r="O19" s="38">
        <v>60.1</v>
      </c>
    </row>
    <row r="20" spans="1:24" x14ac:dyDescent="0.2">
      <c r="A20" s="85" t="s">
        <v>1344</v>
      </c>
      <c r="B20" s="99">
        <v>1938.3249999999998</v>
      </c>
      <c r="C20" s="99">
        <f t="shared" ref="C20" si="3">SUM(C3:C19)</f>
        <v>92</v>
      </c>
      <c r="D20" s="99">
        <f t="shared" ref="D20" si="4">SUM(D3:D19)</f>
        <v>489.21</v>
      </c>
      <c r="E20" s="99">
        <f t="shared" ref="E20" si="5">SUM(E3:E19)</f>
        <v>157.55000000000001</v>
      </c>
      <c r="F20" s="99">
        <f t="shared" ref="F20" si="6">SUM(F3:F19)</f>
        <v>124.19999999999999</v>
      </c>
      <c r="G20" s="99">
        <f t="shared" ref="G20" si="7">SUM(G3:G19)</f>
        <v>221.95</v>
      </c>
      <c r="H20" s="101">
        <f t="shared" ref="H20" si="8">SUM(H3:H19)</f>
        <v>29.900000000000002</v>
      </c>
      <c r="I20" s="99">
        <f t="shared" ref="I20" si="9">SUM(I3:I19)</f>
        <v>428.95</v>
      </c>
      <c r="J20" s="101">
        <f t="shared" ref="J20" si="10">SUM(J3:J19)</f>
        <v>3482.085</v>
      </c>
      <c r="K20" s="101"/>
      <c r="L20" s="99">
        <f>O20*11.5</f>
        <v>1938.325</v>
      </c>
      <c r="M20" s="99">
        <f>P20*11.5</f>
        <v>92</v>
      </c>
      <c r="N20" s="95" t="s">
        <v>1372</v>
      </c>
      <c r="O20" s="40">
        <f>SUM(O3:O19)</f>
        <v>168.55</v>
      </c>
      <c r="P20">
        <f>SUM(P3:P19)</f>
        <v>8</v>
      </c>
    </row>
    <row r="21" spans="1:24" x14ac:dyDescent="0.2">
      <c r="L21" s="99">
        <f>O21*11.5</f>
        <v>22290.737499999999</v>
      </c>
      <c r="M21" s="99"/>
      <c r="N21" s="56"/>
      <c r="O21" s="38">
        <f>O20*11.5</f>
        <v>1938.325</v>
      </c>
    </row>
    <row r="22" spans="1:24" x14ac:dyDescent="0.2">
      <c r="N22" s="56"/>
      <c r="O22" s="38"/>
      <c r="X22">
        <f>X18*11.5</f>
        <v>1446.0100000000002</v>
      </c>
    </row>
    <row r="23" spans="1:24" x14ac:dyDescent="0.2">
      <c r="N23" s="56"/>
      <c r="O23" s="38"/>
    </row>
    <row r="24" spans="1:24" x14ac:dyDescent="0.2">
      <c r="A24" s="102" t="s">
        <v>1573</v>
      </c>
      <c r="B24" s="103">
        <v>0</v>
      </c>
      <c r="C24" s="53">
        <f>B25</f>
        <v>1938.3249999999998</v>
      </c>
      <c r="D24" s="53">
        <f>C24+C25</f>
        <v>2030.3249999999998</v>
      </c>
      <c r="E24" s="53">
        <f t="shared" ref="E24:I24" si="11">D24+D25</f>
        <v>2519.5349999999999</v>
      </c>
      <c r="F24" s="53">
        <f t="shared" si="11"/>
        <v>2677.085</v>
      </c>
      <c r="G24" s="53">
        <f t="shared" si="11"/>
        <v>2801.2849999999999</v>
      </c>
      <c r="H24" s="53">
        <f t="shared" si="11"/>
        <v>3023.2349999999997</v>
      </c>
      <c r="I24" s="53">
        <f t="shared" si="11"/>
        <v>3053.1349999999998</v>
      </c>
      <c r="J24" s="53">
        <f>B20</f>
        <v>1938.3249999999998</v>
      </c>
      <c r="K24" s="53"/>
      <c r="L24" s="53"/>
      <c r="M24" s="53"/>
      <c r="N24" s="56"/>
      <c r="O24" s="38"/>
    </row>
    <row r="25" spans="1:24" x14ac:dyDescent="0.2">
      <c r="A25" s="102" t="s">
        <v>1573</v>
      </c>
      <c r="B25" s="104">
        <f>B20</f>
        <v>1938.3249999999998</v>
      </c>
      <c r="C25" s="103">
        <f>C20</f>
        <v>92</v>
      </c>
      <c r="D25" s="103">
        <f t="shared" ref="D25:I25" si="12">D20</f>
        <v>489.21</v>
      </c>
      <c r="E25" s="103">
        <f t="shared" si="12"/>
        <v>157.55000000000001</v>
      </c>
      <c r="F25" s="103">
        <f t="shared" si="12"/>
        <v>124.19999999999999</v>
      </c>
      <c r="G25" s="103">
        <f t="shared" si="12"/>
        <v>221.95</v>
      </c>
      <c r="H25" s="103">
        <f t="shared" si="12"/>
        <v>29.900000000000002</v>
      </c>
      <c r="I25" s="103">
        <f t="shared" si="12"/>
        <v>428.95</v>
      </c>
      <c r="J25" s="105">
        <f>SUM(C25:I25)</f>
        <v>1543.7600000000002</v>
      </c>
      <c r="K25" s="106"/>
      <c r="L25" s="106"/>
      <c r="M25" s="106"/>
      <c r="N25" s="95"/>
      <c r="O25" s="40"/>
    </row>
    <row r="26" spans="1:24" ht="13.5" thickBot="1" x14ac:dyDescent="0.25">
      <c r="N26" s="35"/>
      <c r="O26" s="36"/>
    </row>
    <row r="27" spans="1:24" x14ac:dyDescent="0.2">
      <c r="C27">
        <f>B24+B25</f>
        <v>1938.3249999999998</v>
      </c>
      <c r="D27">
        <f>C24+C25</f>
        <v>2030.3249999999998</v>
      </c>
      <c r="E27">
        <f t="shared" ref="E27:J27" si="13">D24+D25</f>
        <v>2519.5349999999999</v>
      </c>
      <c r="F27">
        <f t="shared" si="13"/>
        <v>2677.085</v>
      </c>
      <c r="G27">
        <f t="shared" si="13"/>
        <v>2801.2849999999999</v>
      </c>
      <c r="H27">
        <f t="shared" si="13"/>
        <v>3023.2349999999997</v>
      </c>
      <c r="I27">
        <f t="shared" si="13"/>
        <v>3053.1349999999998</v>
      </c>
      <c r="J27" s="7">
        <f t="shared" si="13"/>
        <v>3482.0849999999996</v>
      </c>
      <c r="K27" s="7"/>
      <c r="L27" s="7"/>
      <c r="M27" s="7"/>
    </row>
    <row r="31" spans="1:24" x14ac:dyDescent="0.2">
      <c r="A31" s="4" t="s">
        <v>1574</v>
      </c>
    </row>
    <row r="32" spans="1:24" x14ac:dyDescent="0.2">
      <c r="A32" s="4" t="s">
        <v>1575</v>
      </c>
      <c r="B32" s="4" t="s">
        <v>1576</v>
      </c>
      <c r="D32">
        <f>11.63/1.11</f>
        <v>10.477477477477477</v>
      </c>
      <c r="E32">
        <f>11.63/1.05</f>
        <v>11.076190476190476</v>
      </c>
    </row>
    <row r="33" spans="1:3" x14ac:dyDescent="0.2">
      <c r="A33" s="4" t="s">
        <v>1575</v>
      </c>
      <c r="B33" s="4" t="s">
        <v>1577</v>
      </c>
    </row>
    <row r="35" spans="1:3" x14ac:dyDescent="0.2">
      <c r="A35" s="4" t="s">
        <v>1578</v>
      </c>
      <c r="B35" s="4" t="s">
        <v>1579</v>
      </c>
    </row>
    <row r="36" spans="1:3" x14ac:dyDescent="0.2">
      <c r="A36" s="4" t="s">
        <v>1580</v>
      </c>
    </row>
    <row r="38" spans="1:3" x14ac:dyDescent="0.2">
      <c r="A38">
        <v>184</v>
      </c>
      <c r="B38" s="44">
        <f>A38*11.63</f>
        <v>2139.92</v>
      </c>
      <c r="C38" s="4" t="s">
        <v>1581</v>
      </c>
    </row>
    <row r="39" spans="1:3" x14ac:dyDescent="0.2">
      <c r="A39">
        <v>342</v>
      </c>
      <c r="B39" s="44">
        <f>A39*11.63</f>
        <v>3977.4600000000005</v>
      </c>
      <c r="C39" s="4" t="s">
        <v>1581</v>
      </c>
    </row>
    <row r="40" spans="1:3" x14ac:dyDescent="0.2">
      <c r="A40">
        <v>260</v>
      </c>
      <c r="B40" s="44">
        <f>A40*11.63</f>
        <v>3023.8</v>
      </c>
      <c r="C40" s="4" t="s">
        <v>1581</v>
      </c>
    </row>
    <row r="42" spans="1:3" x14ac:dyDescent="0.2">
      <c r="B42">
        <f>11.5*1.11</f>
        <v>12.765000000000001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ECF6-B7DF-42E4-9411-07B7FC20A3EB}">
  <dimension ref="A1:C14"/>
  <sheetViews>
    <sheetView workbookViewId="0">
      <selection activeCell="K21" sqref="K21"/>
    </sheetView>
  </sheetViews>
  <sheetFormatPr defaultRowHeight="12.75" x14ac:dyDescent="0.2"/>
  <cols>
    <col min="1" max="1" width="15.42578125" bestFit="1" customWidth="1"/>
  </cols>
  <sheetData>
    <row r="1" spans="1:3" ht="15" x14ac:dyDescent="0.2">
      <c r="A1" s="65" t="s">
        <v>1371</v>
      </c>
      <c r="B1" s="66" t="s">
        <v>1582</v>
      </c>
      <c r="C1" s="65" t="s">
        <v>1583</v>
      </c>
    </row>
    <row r="2" spans="1:3" ht="15" x14ac:dyDescent="0.2">
      <c r="A2" s="65" t="s">
        <v>1378</v>
      </c>
      <c r="B2" s="66" t="s">
        <v>1582</v>
      </c>
      <c r="C2" s="65" t="s">
        <v>1583</v>
      </c>
    </row>
    <row r="3" spans="1:3" ht="15" x14ac:dyDescent="0.2">
      <c r="A3" s="65" t="s">
        <v>1404</v>
      </c>
      <c r="B3" s="66" t="s">
        <v>1582</v>
      </c>
      <c r="C3" s="65" t="s">
        <v>1583</v>
      </c>
    </row>
    <row r="4" spans="1:3" ht="15" x14ac:dyDescent="0.2">
      <c r="A4" s="65" t="s">
        <v>1456</v>
      </c>
      <c r="B4" s="66" t="s">
        <v>1582</v>
      </c>
      <c r="C4" s="65" t="s">
        <v>1583</v>
      </c>
    </row>
    <row r="5" spans="1:3" ht="15" x14ac:dyDescent="0.2">
      <c r="A5" s="65" t="s">
        <v>1432</v>
      </c>
      <c r="B5" s="66" t="s">
        <v>1582</v>
      </c>
      <c r="C5" s="65" t="s">
        <v>1583</v>
      </c>
    </row>
    <row r="6" spans="1:3" ht="15" x14ac:dyDescent="0.2">
      <c r="A6" s="65" t="s">
        <v>1492</v>
      </c>
      <c r="B6" s="66" t="s">
        <v>1582</v>
      </c>
      <c r="C6" s="65" t="s">
        <v>1583</v>
      </c>
    </row>
    <row r="7" spans="1:3" ht="15" x14ac:dyDescent="0.2">
      <c r="A7" s="65" t="s">
        <v>1500</v>
      </c>
      <c r="B7" s="66" t="s">
        <v>1582</v>
      </c>
      <c r="C7" s="65" t="s">
        <v>1583</v>
      </c>
    </row>
    <row r="8" spans="1:3" ht="15" x14ac:dyDescent="0.2">
      <c r="A8" s="65" t="s">
        <v>1505</v>
      </c>
      <c r="B8" s="66" t="s">
        <v>1582</v>
      </c>
      <c r="C8" s="65" t="s">
        <v>1583</v>
      </c>
    </row>
    <row r="9" spans="1:3" ht="15" x14ac:dyDescent="0.2">
      <c r="A9" s="65" t="s">
        <v>1513</v>
      </c>
      <c r="B9" s="66" t="s">
        <v>1582</v>
      </c>
      <c r="C9" s="65" t="s">
        <v>1583</v>
      </c>
    </row>
    <row r="10" spans="1:3" ht="15" x14ac:dyDescent="0.2">
      <c r="A10" s="65" t="s">
        <v>1543</v>
      </c>
      <c r="B10" s="66" t="s">
        <v>1582</v>
      </c>
      <c r="C10" s="65" t="s">
        <v>1584</v>
      </c>
    </row>
    <row r="12" spans="1:3" ht="15" x14ac:dyDescent="0.2">
      <c r="A12" s="65" t="s">
        <v>1445</v>
      </c>
      <c r="B12" s="66" t="s">
        <v>1585</v>
      </c>
      <c r="C12" s="65"/>
    </row>
    <row r="14" spans="1:3" ht="15" x14ac:dyDescent="0.2">
      <c r="A14" s="65" t="s">
        <v>1586</v>
      </c>
      <c r="B14" s="65"/>
      <c r="C14" s="65" t="s">
        <v>1583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313526-4958-4054-bf54-a58bf530b099" xsi:nil="true"/>
    <lcf76f155ced4ddcb4097134ff3c332f xmlns="715071c2-35c6-41f1-a6a3-03dd21313204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146C62EF569408BE446968F8E2BB2" ma:contentTypeVersion="17" ma:contentTypeDescription="Create a new document." ma:contentTypeScope="" ma:versionID="f6c2a1d4151c9d9a3e2653c0d0f442e1">
  <xsd:schema xmlns:xsd="http://www.w3.org/2001/XMLSchema" xmlns:xs="http://www.w3.org/2001/XMLSchema" xmlns:p="http://schemas.microsoft.com/office/2006/metadata/properties" xmlns:ns1="http://schemas.microsoft.com/sharepoint/v3" xmlns:ns2="715071c2-35c6-41f1-a6a3-03dd21313204" xmlns:ns3="c2313526-4958-4054-bf54-a58bf530b099" targetNamespace="http://schemas.microsoft.com/office/2006/metadata/properties" ma:root="true" ma:fieldsID="b27d5668a687cf9e8ad8a30662c3a06d" ns1:_="" ns2:_="" ns3:_="">
    <xsd:import namespace="http://schemas.microsoft.com/sharepoint/v3"/>
    <xsd:import namespace="715071c2-35c6-41f1-a6a3-03dd21313204"/>
    <xsd:import namespace="c2313526-4958-4054-bf54-a58bf530b0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071c2-35c6-41f1-a6a3-03dd213132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6756fe0-2304-4327-924b-6c2d039d96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313526-4958-4054-bf54-a58bf530b09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bee88c2-b0f7-4d6f-bb2a-4785b0f9ce75}" ma:internalName="TaxCatchAll" ma:showField="CatchAllData" ma:web="c2313526-4958-4054-bf54-a58bf530b0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7AE611-1440-4520-B03B-280DC23564C0}">
  <ds:schemaRefs>
    <ds:schemaRef ds:uri="http://schemas.microsoft.com/office/2006/metadata/properties"/>
    <ds:schemaRef ds:uri="http://schemas.microsoft.com/office/infopath/2007/PartnerControls"/>
    <ds:schemaRef ds:uri="c2313526-4958-4054-bf54-a58bf530b099"/>
    <ds:schemaRef ds:uri="715071c2-35c6-41f1-a6a3-03dd2131320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D84AF24-CD79-4A30-B9DC-32ADB805B5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0A3CF4-B243-4266-B90E-6D4A2690F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5071c2-35c6-41f1-a6a3-03dd21313204"/>
    <ds:schemaRef ds:uri="c2313526-4958-4054-bf54-a58bf530b0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</vt:vector>
  </HeadingPairs>
  <TitlesOfParts>
    <vt:vector size="8" baseType="lpstr">
      <vt:lpstr>Import Terminals</vt:lpstr>
      <vt:lpstr>Statistics</vt:lpstr>
      <vt:lpstr>Sent out</vt:lpstr>
      <vt:lpstr>Chart data</vt:lpstr>
      <vt:lpstr>GLE Countries</vt:lpstr>
      <vt:lpstr>Snet out chart</vt:lpstr>
      <vt:lpstr>Chart1</vt:lpstr>
      <vt:lpstr>Chart2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Crockett</dc:creator>
  <cp:keywords/>
  <dc:description/>
  <cp:lastModifiedBy>Bogdan Simion</cp:lastModifiedBy>
  <cp:revision/>
  <dcterms:created xsi:type="dcterms:W3CDTF">1996-10-14T23:33:28Z</dcterms:created>
  <dcterms:modified xsi:type="dcterms:W3CDTF">2024-10-11T10:01:29Z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35c4ba-2280-41f8-be7d-6f21d368baa3_Enabled">
    <vt:lpwstr>true</vt:lpwstr>
  </property>
  <property fmtid="{D5CDD505-2E9C-101B-9397-08002B2CF9AE}" pid="3" name="MSIP_Label_c135c4ba-2280-41f8-be7d-6f21d368baa3_SetDate">
    <vt:lpwstr>2021-08-31T14:12:29Z</vt:lpwstr>
  </property>
  <property fmtid="{D5CDD505-2E9C-101B-9397-08002B2CF9AE}" pid="4" name="MSIP_Label_c135c4ba-2280-41f8-be7d-6f21d368baa3_Method">
    <vt:lpwstr>Standard</vt:lpwstr>
  </property>
  <property fmtid="{D5CDD505-2E9C-101B-9397-08002B2CF9AE}" pid="5" name="MSIP_Label_c135c4ba-2280-41f8-be7d-6f21d368baa3_Name">
    <vt:lpwstr>c135c4ba-2280-41f8-be7d-6f21d368baa3</vt:lpwstr>
  </property>
  <property fmtid="{D5CDD505-2E9C-101B-9397-08002B2CF9AE}" pid="6" name="MSIP_Label_c135c4ba-2280-41f8-be7d-6f21d368baa3_SiteId">
    <vt:lpwstr>24139d14-c62c-4c47-8bdd-ce71ea1d50cf</vt:lpwstr>
  </property>
  <property fmtid="{D5CDD505-2E9C-101B-9397-08002B2CF9AE}" pid="7" name="MSIP_Label_c135c4ba-2280-41f8-be7d-6f21d368baa3_ActionId">
    <vt:lpwstr>89f5b9d1-1c91-4698-9c39-2b44b424b5c1</vt:lpwstr>
  </property>
  <property fmtid="{D5CDD505-2E9C-101B-9397-08002B2CF9AE}" pid="8" name="MSIP_Label_c135c4ba-2280-41f8-be7d-6f21d368baa3_ContentBits">
    <vt:lpwstr>0</vt:lpwstr>
  </property>
  <property fmtid="{D5CDD505-2E9C-101B-9397-08002B2CF9AE}" pid="9" name="ContentTypeId">
    <vt:lpwstr>0x0101009E4146C62EF569408BE446968F8E2BB2</vt:lpwstr>
  </property>
  <property fmtid="{D5CDD505-2E9C-101B-9397-08002B2CF9AE}" pid="10" name="MediaServiceImageTags">
    <vt:lpwstr/>
  </property>
</Properties>
</file>